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ehpds5\provsvs\Delegation Oversight\Master Audit Tools\Audit Tools\CCA\"/>
    </mc:Choice>
  </mc:AlternateContent>
  <xr:revisionPtr revIDLastSave="0" documentId="13_ncr:1_{D8439374-5228-461F-BC4B-6DA50AA76429}" xr6:coauthVersionLast="47" xr6:coauthVersionMax="47" xr10:uidLastSave="{00000000-0000-0000-0000-000000000000}"/>
  <bookViews>
    <workbookView xWindow="-28920" yWindow="-120" windowWidth="29040" windowHeight="17640" xr2:uid="{D316919B-6E21-44DC-B705-2FA1B43C5A71}"/>
  </bookViews>
  <sheets>
    <sheet name="MCL Approvals" sheetId="1" r:id="rId1"/>
    <sheet name="Sheet3" sheetId="3" state="hidden" r:id="rId2"/>
    <sheet name="Intructions and Data Dictionary" sheetId="2" r:id="rId3"/>
  </sheets>
  <definedNames>
    <definedName name="_xlnm.Print_Titles" localSheetId="0">'MCL Approvals'!$B:$C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5" i="1"/>
  <c r="D22" i="1"/>
  <c r="D21" i="1"/>
  <c r="E20" i="1"/>
  <c r="D20" i="1"/>
  <c r="L20" i="1"/>
  <c r="I20" i="1"/>
  <c r="M21" i="1" l="1"/>
  <c r="L21" i="1"/>
  <c r="L22" i="1" s="1"/>
  <c r="K21" i="1"/>
  <c r="J21" i="1"/>
  <c r="I21" i="1"/>
  <c r="H21" i="1"/>
  <c r="G21" i="1"/>
  <c r="F21" i="1"/>
  <c r="E21" i="1"/>
  <c r="M20" i="1"/>
  <c r="K20" i="1"/>
  <c r="J20" i="1"/>
  <c r="H20" i="1"/>
  <c r="G20" i="1"/>
  <c r="F20" i="1"/>
  <c r="N16" i="1"/>
  <c r="N17" i="1"/>
  <c r="N18" i="1"/>
  <c r="N19" i="1"/>
  <c r="N15" i="1"/>
  <c r="M22" i="1" l="1"/>
  <c r="J22" i="1"/>
  <c r="K22" i="1"/>
  <c r="I22" i="1"/>
  <c r="H22" i="1"/>
  <c r="G22" i="1"/>
  <c r="F22" i="1"/>
  <c r="E22" i="1"/>
  <c r="I3" i="1"/>
</calcChain>
</file>

<file path=xl/sharedStrings.xml><?xml version="1.0" encoding="utf-8"?>
<sst xmlns="http://schemas.openxmlformats.org/spreadsheetml/2006/main" count="138" uniqueCount="115">
  <si>
    <t>Data Dictionary</t>
  </si>
  <si>
    <t>Approval Tracking #</t>
  </si>
  <si>
    <t>Correct Template</t>
  </si>
  <si>
    <t>Points Received</t>
  </si>
  <si>
    <t>N/A</t>
  </si>
  <si>
    <t>Points Possible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</si>
  <si>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</si>
  <si>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</si>
  <si>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</si>
  <si>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</si>
  <si>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</si>
  <si>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</si>
  <si>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</si>
  <si>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</si>
  <si>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</si>
  <si>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</si>
  <si>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</si>
  <si>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File Type requested</t>
  </si>
  <si>
    <t xml:space="preserve">Delegate/IPA: </t>
  </si>
  <si>
    <t>Service Month:</t>
  </si>
  <si>
    <t>Review Date:</t>
  </si>
  <si>
    <t>Reviewer:</t>
  </si>
  <si>
    <t>File #1</t>
  </si>
  <si>
    <t>File #2</t>
  </si>
  <si>
    <t>File #3</t>
  </si>
  <si>
    <t>File #4</t>
  </si>
  <si>
    <t>File #5</t>
  </si>
  <si>
    <t>File #6</t>
  </si>
  <si>
    <t>File #7</t>
  </si>
  <si>
    <t>File #8</t>
  </si>
  <si>
    <t>File #9</t>
  </si>
  <si>
    <t>File #10</t>
  </si>
  <si>
    <t>Comments</t>
  </si>
  <si>
    <t>Language</t>
  </si>
  <si>
    <t>Information</t>
  </si>
  <si>
    <t>Template</t>
  </si>
  <si>
    <t>Months</t>
  </si>
  <si>
    <t>IPAs</t>
  </si>
  <si>
    <t>American Specialty Health (ASH)</t>
  </si>
  <si>
    <t>Alpha Care</t>
  </si>
  <si>
    <t>CPN - Horizon Valley</t>
  </si>
  <si>
    <t>La Salle</t>
  </si>
  <si>
    <t>EPIC</t>
  </si>
  <si>
    <t>Heritage - Desert Oasis</t>
  </si>
  <si>
    <t>Heritage - Regal</t>
  </si>
  <si>
    <t>Heritage - Victor Valley</t>
  </si>
  <si>
    <t xml:space="preserve">Horizon </t>
  </si>
  <si>
    <t>IEHP BH Medi-Cal</t>
  </si>
  <si>
    <t>IEHP BH Medicare</t>
  </si>
  <si>
    <t>IEHP Direct Medi-Cal</t>
  </si>
  <si>
    <t>IEHP Direct Medicare</t>
  </si>
  <si>
    <t>Kaiser</t>
  </si>
  <si>
    <t>Physicians Health Network</t>
  </si>
  <si>
    <t>Primecare</t>
  </si>
  <si>
    <t>Riverside Medical Clinic</t>
  </si>
  <si>
    <t>Reviewer</t>
  </si>
  <si>
    <t>N. Montoya</t>
  </si>
  <si>
    <t>V. Gallardo</t>
  </si>
  <si>
    <t>Overall Points Possible</t>
  </si>
  <si>
    <t>Overall Points Received</t>
  </si>
  <si>
    <t>Overall Score</t>
  </si>
  <si>
    <t>Individual File Score</t>
  </si>
  <si>
    <t>Elemental Score</t>
  </si>
  <si>
    <t>Total Auths Approved</t>
  </si>
  <si>
    <t>Decisioned Timely</t>
  </si>
  <si>
    <t>Concurrent Expedited</t>
  </si>
  <si>
    <t>Priority</t>
  </si>
  <si>
    <t>Pre-Service Routine</t>
  </si>
  <si>
    <t>Pre-Service Expedited</t>
  </si>
  <si>
    <t>Post Service Retrospective Review</t>
  </si>
  <si>
    <t>Concurrent Standard</t>
  </si>
  <si>
    <t>Provider Outreach</t>
  </si>
  <si>
    <t>Notification Timely</t>
  </si>
  <si>
    <t>Notification of Letter Sent</t>
  </si>
  <si>
    <t>(l)</t>
  </si>
  <si>
    <t>Timeliness*</t>
  </si>
  <si>
    <t>*Details Provided by IEHP HCI Dept</t>
  </si>
  <si>
    <r>
      <rPr>
        <b/>
        <u/>
        <sz val="18"/>
        <color theme="1"/>
        <rFont val="Calibri"/>
        <family val="2"/>
        <scheme val="minor"/>
      </rPr>
      <t xml:space="preserve"> File Review Instructions: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IEHP selects 10 approved Authorizations for review from the IPA Delegated </t>
    </r>
    <r>
      <rPr>
        <i/>
        <sz val="11"/>
        <color theme="1"/>
        <rFont val="Calibri"/>
        <family val="2"/>
        <scheme val="minor"/>
      </rPr>
      <t>Monthly Referral Tracking Log</t>
    </r>
    <r>
      <rPr>
        <sz val="11"/>
        <color theme="1"/>
        <rFont val="Calibri"/>
        <family val="2"/>
        <scheme val="minor"/>
      </rPr>
      <t>. Each file will be reviewed against the elements listed below and noted as follows: "1" yes the file review element meets, "0" when the file review element does not meet. Each file reviewed has a maximum score o</t>
    </r>
    <r>
      <rPr>
        <sz val="11"/>
        <rFont val="Calibri"/>
        <family val="2"/>
        <scheme val="minor"/>
      </rPr>
      <t xml:space="preserve">f 5 possible points. Findings related to each file review will be listed within the comments for IPA review.  </t>
    </r>
  </si>
  <si>
    <t>Element Letter</t>
  </si>
  <si>
    <t>Element Description</t>
  </si>
  <si>
    <t>Methodology</t>
  </si>
  <si>
    <t>Regulatory Criteria/ Citation/ Policy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</si>
  <si>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color theme="1"/>
        <rFont val="Calibri Light"/>
        <family val="1"/>
        <scheme val="major"/>
      </rPr>
      <t xml:space="preserve">
The authorization reference number located on the referral form for tracking purposes.</t>
    </r>
  </si>
  <si>
    <r>
      <rPr>
        <b/>
        <i/>
        <sz val="12"/>
        <color rgb="FF00B050"/>
        <rFont val="Calibri Light"/>
        <family val="2"/>
        <scheme val="major"/>
      </rPr>
      <t xml:space="preserve">Element Not Scored:
</t>
    </r>
    <r>
      <rPr>
        <sz val="12"/>
        <rFont val="Calibri Light"/>
        <family val="1"/>
        <scheme val="major"/>
      </rPr>
      <t>The authorization type: Pre-Service Routine , Pre-Service Expedited, Post Service Retrospective Review, Concurrent Standard, Concurrent Expedited</t>
    </r>
    <r>
      <rPr>
        <sz val="12"/>
        <rFont val="Calibri Light"/>
        <family val="2"/>
        <scheme val="major"/>
      </rPr>
      <t>.</t>
    </r>
  </si>
  <si>
    <t>File Type Requested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</si>
  <si>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1"/>
        <scheme val="major"/>
      </rPr>
      <t xml:space="preserve">
The date the authorization request was approved.  </t>
    </r>
  </si>
  <si>
    <t>Authorization Decision Date / Time</t>
  </si>
  <si>
    <t>Authorization Received Date / Time</t>
  </si>
  <si>
    <t>Authorization 
Decision Date / Time</t>
  </si>
  <si>
    <r>
      <t xml:space="preserve">Element Not Scored:
</t>
    </r>
    <r>
      <rPr>
        <sz val="12"/>
        <rFont val="Calibri Light"/>
        <family val="2"/>
        <scheme val="major"/>
      </rPr>
      <t xml:space="preserve">The date the authorization request was received. 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</si>
  <si>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supportive clinical information must demonstrate the application of the criteria utilized to determine decision. Element excludes automated authorization approvals. </t>
    </r>
  </si>
  <si>
    <t>Each file reviewed has a maximum score of 5 possible points. Total points earned from letters (e)-(i) above.</t>
  </si>
  <si>
    <t>Each file reviewed has a maximum score of 5 possible points. Total points possible from letters (e)-(i) above, excluding non applicable elements.</t>
  </si>
  <si>
    <t>Total points earned from letters (e)-(i) above divided by total points possible from letters (e)-(i) above, excluding non applicable elements for each file reviewed.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</si>
  <si>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rFont val="Calibri Light"/>
        <family val="1"/>
        <scheme val="major"/>
      </rPr>
      <t xml:space="preserve">
In the event initial request submitted by Provider does not include information reasonably necessary to make a determination of the authorization, evidence must demonstrate IPA outreach to the requesting Provider for additional clinical information. </t>
    </r>
  </si>
  <si>
    <t>Member/Provider Language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</si>
  <si>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the authorization approval letter sent to the Member/Provider must be written in a manner, format, and language that can be easily understood.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</si>
  <si>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documentation must demonstrate evidence that an approved authorization letter was sent to the Member/Provider. 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</si>
  <si>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the authorization letter demonstrates the use of IEHP approved template and attachments - Correct template with attachments can be found on the IEHP website at: iehp.org. Member authorization letter must be mailed in the Member's appropriate threshold language.</t>
    </r>
  </si>
  <si>
    <t>Clinical Documentation</t>
  </si>
  <si>
    <t>Dignity Health Medical Network - Medicare</t>
  </si>
  <si>
    <t>(m)</t>
  </si>
  <si>
    <t>Date Referral Deemed Necessary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</si>
  <si>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Provider deemed the referral necessary.</t>
    </r>
  </si>
  <si>
    <t>Approval 
Tracking #</t>
  </si>
  <si>
    <t>A. Marin</t>
  </si>
  <si>
    <t>Dignity Health Medical Network- Medi-Cal</t>
  </si>
  <si>
    <t>Optum Care Network-Inland Faculty MG</t>
  </si>
  <si>
    <r>
      <rPr>
        <b/>
        <i/>
        <sz val="14"/>
        <color theme="3"/>
        <rFont val="Calibri Light"/>
        <family val="2"/>
        <scheme val="major"/>
      </rPr>
      <t>IEHP Utilization Management Delegation Oversight
LOB:  Covered California</t>
    </r>
    <r>
      <rPr>
        <b/>
        <sz val="20"/>
        <color theme="3"/>
        <rFont val="Calibri Light"/>
        <family val="2"/>
        <scheme val="major"/>
      </rPr>
      <t xml:space="preserve">
</t>
    </r>
    <r>
      <rPr>
        <b/>
        <u/>
        <sz val="20"/>
        <color theme="3"/>
        <rFont val="Calibri Light"/>
        <family val="2"/>
        <scheme val="major"/>
      </rPr>
      <t>Approval Review Tool</t>
    </r>
  </si>
  <si>
    <t>M. Diaz</t>
  </si>
  <si>
    <t>CCA - Liberty Dental</t>
  </si>
  <si>
    <t>CCA - ASH</t>
  </si>
  <si>
    <t xml:space="preserve">CCA - IEHP </t>
  </si>
  <si>
    <t>DOA Audit</t>
  </si>
  <si>
    <t>B. Parrish-Perez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</si>
</sst>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/d/yy\ h:mm;@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i/>
      <sz val="14"/>
      <color theme="3"/>
      <name val="Calibri Light"/>
      <family val="2"/>
      <scheme val="major"/>
    </font>
    <font>
      <b/>
      <sz val="20"/>
      <color theme="3"/>
      <name val="Calibri Light"/>
      <family val="2"/>
      <scheme val="major"/>
    </font>
    <font>
      <b/>
      <u/>
      <sz val="20"/>
      <color theme="3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i/>
      <sz val="12"/>
      <color rgb="FF00B050"/>
      <name val="Calibri Light"/>
      <family val="2"/>
      <scheme val="major"/>
    </font>
    <font>
      <sz val="12"/>
      <name val="Calibri Light"/>
      <family val="2"/>
      <scheme val="major"/>
    </font>
    <font>
      <b/>
      <i/>
      <sz val="12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0" fillId="0" borderId="0" xfId="0" applyNumberFormat="1"/>
    <xf numFmtId="0" fontId="4" fillId="5" borderId="1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/>
    <xf numFmtId="0" fontId="11" fillId="6" borderId="2" xfId="0" applyFont="1" applyFill="1" applyBorder="1" applyAlignment="1">
      <alignment horizontal="center" vertical="center"/>
    </xf>
    <xf numFmtId="0" fontId="11" fillId="6" borderId="1" xfId="0" applyFont="1" applyFill="1" applyBorder="1"/>
    <xf numFmtId="1" fontId="10" fillId="6" borderId="1" xfId="0" applyNumberFormat="1" applyFont="1" applyFill="1" applyBorder="1" applyAlignment="1">
      <alignment horizontal="center" vertical="center"/>
    </xf>
    <xf numFmtId="9" fontId="10" fillId="0" borderId="1" xfId="1" applyFont="1" applyBorder="1" applyAlignment="1" applyProtection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</xf>
    <xf numFmtId="9" fontId="11" fillId="0" borderId="1" xfId="1" applyFont="1" applyBorder="1" applyAlignment="1" applyProtection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5" fillId="8" borderId="4" xfId="0" applyFont="1" applyFill="1" applyBorder="1" applyAlignment="1" applyProtection="1">
      <alignment vertical="center" wrapText="1"/>
      <protection locked="0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3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textRotation="45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165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20" fillId="0" borderId="0" xfId="0" applyFont="1" applyAlignment="1" applyProtection="1">
      <alignment horizontal="right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13" fillId="7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 wrapText="1"/>
    </xf>
    <xf numFmtId="1" fontId="24" fillId="4" borderId="1" xfId="0" applyNumberFormat="1" applyFont="1" applyFill="1" applyBorder="1" applyAlignment="1">
      <alignment horizontal="left" vertical="top" wrapText="1"/>
    </xf>
    <xf numFmtId="1" fontId="6" fillId="4" borderId="1" xfId="0" applyNumberFormat="1" applyFont="1" applyFill="1" applyBorder="1" applyAlignment="1">
      <alignment horizontal="center" vertical="top" wrapText="1"/>
    </xf>
    <xf numFmtId="1" fontId="26" fillId="4" borderId="1" xfId="0" applyNumberFormat="1" applyFont="1" applyFill="1" applyBorder="1" applyAlignment="1">
      <alignment horizontal="left" vertical="top" wrapText="1"/>
    </xf>
    <xf numFmtId="1" fontId="25" fillId="4" borderId="1" xfId="0" applyNumberFormat="1" applyFont="1" applyFill="1" applyBorder="1" applyAlignment="1">
      <alignment horizontal="left" vertical="top" wrapText="1"/>
    </xf>
    <xf numFmtId="1" fontId="24" fillId="0" borderId="1" xfId="0" applyNumberFormat="1" applyFont="1" applyBorder="1" applyAlignment="1">
      <alignment horizontal="left" vertical="top" wrapText="1"/>
    </xf>
    <xf numFmtId="1" fontId="26" fillId="0" borderId="1" xfId="0" applyNumberFormat="1" applyFont="1" applyBorder="1" applyAlignment="1">
      <alignment horizontal="left" vertical="top" wrapText="1"/>
    </xf>
    <xf numFmtId="1" fontId="7" fillId="5" borderId="1" xfId="0" applyNumberFormat="1" applyFont="1" applyFill="1" applyBorder="1" applyAlignment="1">
      <alignment horizontal="left" vertical="top" wrapText="1"/>
    </xf>
    <xf numFmtId="1" fontId="5" fillId="5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4" fillId="5" borderId="1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/>
      <protection locked="0"/>
    </xf>
    <xf numFmtId="49" fontId="28" fillId="4" borderId="16" xfId="0" applyNumberFormat="1" applyFont="1" applyFill="1" applyBorder="1" applyAlignment="1">
      <alignment horizontal="center" vertical="top" wrapText="1" readingOrder="1"/>
    </xf>
    <xf numFmtId="165" fontId="10" fillId="4" borderId="2" xfId="0" applyNumberFormat="1" applyFont="1" applyFill="1" applyBorder="1" applyAlignment="1" applyProtection="1">
      <alignment horizontal="center" vertical="center"/>
      <protection locked="0"/>
    </xf>
    <xf numFmtId="166" fontId="10" fillId="4" borderId="2" xfId="0" applyNumberFormat="1" applyFont="1" applyFill="1" applyBorder="1" applyAlignment="1" applyProtection="1">
      <alignment horizontal="center" vertical="center"/>
      <protection locked="0"/>
    </xf>
    <xf numFmtId="9" fontId="11" fillId="0" borderId="5" xfId="1" applyFont="1" applyFill="1" applyBorder="1" applyAlignment="1" applyProtection="1">
      <alignment horizontal="center" vertical="center"/>
    </xf>
    <xf numFmtId="0" fontId="10" fillId="3" borderId="12" xfId="0" applyFont="1" applyFill="1" applyBorder="1" applyProtection="1">
      <protection locked="0"/>
    </xf>
    <xf numFmtId="0" fontId="10" fillId="3" borderId="10" xfId="0" applyFont="1" applyFill="1" applyBorder="1" applyProtection="1"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left" vertical="top"/>
      <protection locked="0"/>
    </xf>
    <xf numFmtId="0" fontId="10" fillId="0" borderId="10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15" xfId="0" applyFont="1" applyBorder="1" applyAlignment="1" applyProtection="1">
      <alignment horizontal="left" vertical="top"/>
      <protection locked="0"/>
    </xf>
    <xf numFmtId="0" fontId="10" fillId="0" borderId="13" xfId="0" applyFont="1" applyBorder="1" applyAlignment="1" applyProtection="1">
      <alignment horizontal="left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10" fillId="0" borderId="6" xfId="0" applyFont="1" applyBorder="1" applyAlignment="1" applyProtection="1">
      <alignment horizontal="center" vertical="top"/>
      <protection locked="0"/>
    </xf>
    <xf numFmtId="0" fontId="10" fillId="0" borderId="5" xfId="0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3" fillId="8" borderId="0" xfId="0" applyFont="1" applyFill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 applyProtection="1">
      <alignment horizontal="center" vertical="center" wrapText="1"/>
      <protection locked="0"/>
    </xf>
    <xf numFmtId="0" fontId="15" fillId="8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14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1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4" xfId="0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4"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AC1F-7FA8-4256-9DD3-268D43D22B7A}">
  <dimension ref="A1:N34"/>
  <sheetViews>
    <sheetView showGridLines="0" tabSelected="1" view="pageBreakPreview" topLeftCell="B1" zoomScale="80" zoomScaleNormal="100" zoomScaleSheetLayoutView="80" workbookViewId="0">
      <selection activeCell="L5" sqref="L5:L6"/>
    </sheetView>
  </sheetViews>
  <sheetFormatPr defaultColWidth="9.140625" defaultRowHeight="15" x14ac:dyDescent="0.25"/>
  <cols>
    <col min="1" max="1" width="13.140625" style="26" hidden="1" customWidth="1"/>
    <col min="2" max="2" width="9.140625" style="15"/>
    <col min="3" max="3" width="37.85546875" style="15" customWidth="1"/>
    <col min="4" max="4" width="24.85546875" style="15" customWidth="1"/>
    <col min="5" max="5" width="25.42578125" style="15" customWidth="1"/>
    <col min="6" max="6" width="23.7109375" style="15" customWidth="1"/>
    <col min="7" max="7" width="24.5703125" style="15" customWidth="1"/>
    <col min="8" max="8" width="24.7109375" style="15" customWidth="1"/>
    <col min="9" max="9" width="23.28515625" style="15" customWidth="1"/>
    <col min="10" max="10" width="24.42578125" style="15" customWidth="1"/>
    <col min="11" max="11" width="23.5703125" style="15" customWidth="1"/>
    <col min="12" max="12" width="23.7109375" style="15" customWidth="1"/>
    <col min="13" max="13" width="23.85546875" style="15" customWidth="1"/>
    <col min="14" max="14" width="19.28515625" style="15" customWidth="1"/>
    <col min="15" max="16384" width="9.140625" style="15"/>
  </cols>
  <sheetData>
    <row r="1" spans="1:14" ht="15" customHeight="1" x14ac:dyDescent="0.25">
      <c r="A1" s="14"/>
      <c r="B1" s="65" t="s">
        <v>108</v>
      </c>
      <c r="C1" s="66"/>
    </row>
    <row r="2" spans="1:14" ht="15" customHeight="1" x14ac:dyDescent="0.25">
      <c r="A2" s="16"/>
      <c r="B2" s="67"/>
      <c r="C2" s="68"/>
    </row>
    <row r="3" spans="1:14" ht="15.75" customHeight="1" x14ac:dyDescent="0.25">
      <c r="A3" s="16"/>
      <c r="B3" s="67"/>
      <c r="C3" s="68"/>
      <c r="D3" s="17" t="s">
        <v>18</v>
      </c>
      <c r="E3" s="87"/>
      <c r="F3" s="88"/>
      <c r="H3" s="18" t="s">
        <v>60</v>
      </c>
      <c r="I3" s="12" t="str">
        <f>IFERROR(I6/I5,"N/A")</f>
        <v>N/A</v>
      </c>
      <c r="K3" s="86" t="s">
        <v>75</v>
      </c>
      <c r="L3" s="86"/>
    </row>
    <row r="4" spans="1:14" ht="15" customHeight="1" x14ac:dyDescent="0.25">
      <c r="A4" s="16"/>
      <c r="B4" s="67"/>
      <c r="C4" s="68"/>
      <c r="D4" s="19" t="s">
        <v>19</v>
      </c>
      <c r="E4" s="93"/>
      <c r="F4" s="94"/>
      <c r="H4" s="20"/>
      <c r="I4" s="21"/>
      <c r="K4" s="22" t="s">
        <v>63</v>
      </c>
      <c r="L4" s="38"/>
    </row>
    <row r="5" spans="1:14" ht="15" customHeight="1" x14ac:dyDescent="0.25">
      <c r="A5" s="16"/>
      <c r="B5" s="67"/>
      <c r="C5" s="68"/>
      <c r="D5" s="23" t="s">
        <v>20</v>
      </c>
      <c r="E5" s="91"/>
      <c r="F5" s="92"/>
      <c r="H5" s="18" t="s">
        <v>58</v>
      </c>
      <c r="I5" s="13" t="str">
        <f>IF(COUNT(D15:M19)=0,"",COUNT(D15:M19))</f>
        <v/>
      </c>
      <c r="K5" s="22" t="s">
        <v>72</v>
      </c>
      <c r="L5" s="108"/>
    </row>
    <row r="6" spans="1:14" ht="15" customHeight="1" x14ac:dyDescent="0.25">
      <c r="A6" s="16"/>
      <c r="B6" s="67"/>
      <c r="C6" s="68"/>
      <c r="D6" s="19" t="s">
        <v>21</v>
      </c>
      <c r="E6" s="89"/>
      <c r="F6" s="90"/>
      <c r="H6" s="18" t="s">
        <v>59</v>
      </c>
      <c r="I6" s="13" t="str">
        <f>IF(SUM(D15:M19)=0,"",SUM(D15:M19))</f>
        <v/>
      </c>
      <c r="K6" s="22" t="s">
        <v>64</v>
      </c>
      <c r="L6" s="108"/>
    </row>
    <row r="7" spans="1:14" ht="15" customHeight="1" x14ac:dyDescent="0.25">
      <c r="A7" s="16"/>
      <c r="B7" s="67"/>
      <c r="C7" s="68"/>
      <c r="L7" s="37" t="s">
        <v>76</v>
      </c>
    </row>
    <row r="8" spans="1:14" ht="15" customHeight="1" x14ac:dyDescent="0.25">
      <c r="A8" s="16"/>
      <c r="B8" s="67"/>
      <c r="C8" s="68"/>
    </row>
    <row r="9" spans="1:14" ht="15" customHeight="1" x14ac:dyDescent="0.25">
      <c r="A9" s="24"/>
      <c r="B9" s="69"/>
      <c r="C9" s="70"/>
      <c r="D9" s="40" t="s">
        <v>22</v>
      </c>
      <c r="E9" s="25" t="s">
        <v>23</v>
      </c>
      <c r="F9" s="25" t="s">
        <v>24</v>
      </c>
      <c r="G9" s="25" t="s">
        <v>25</v>
      </c>
      <c r="H9" s="25" t="s">
        <v>26</v>
      </c>
      <c r="I9" s="25" t="s">
        <v>27</v>
      </c>
      <c r="J9" s="25" t="s">
        <v>28</v>
      </c>
      <c r="K9" s="25" t="s">
        <v>29</v>
      </c>
      <c r="L9" s="25" t="s">
        <v>30</v>
      </c>
      <c r="M9" s="25" t="s">
        <v>31</v>
      </c>
      <c r="N9" s="25" t="s">
        <v>62</v>
      </c>
    </row>
    <row r="10" spans="1:14" ht="15" customHeight="1" x14ac:dyDescent="0.25">
      <c r="B10" s="3" t="s">
        <v>6</v>
      </c>
      <c r="C10" s="4" t="s">
        <v>1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28"/>
    </row>
    <row r="11" spans="1:14" x14ac:dyDescent="0.25">
      <c r="B11" s="3" t="s">
        <v>7</v>
      </c>
      <c r="C11" s="4" t="s">
        <v>84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9"/>
    </row>
    <row r="12" spans="1:14" x14ac:dyDescent="0.25">
      <c r="B12" s="3" t="s">
        <v>8</v>
      </c>
      <c r="C12" s="4" t="s">
        <v>87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29"/>
    </row>
    <row r="13" spans="1:14" x14ac:dyDescent="0.25">
      <c r="B13" s="3" t="s">
        <v>9</v>
      </c>
      <c r="C13" s="4" t="s">
        <v>86</v>
      </c>
      <c r="D13" s="30"/>
      <c r="E13" s="30"/>
      <c r="F13" s="30"/>
      <c r="G13" s="30"/>
      <c r="H13" s="30"/>
      <c r="I13" s="30"/>
      <c r="J13" s="30"/>
      <c r="K13" s="30"/>
      <c r="L13" s="30"/>
      <c r="M13" s="58"/>
      <c r="N13" s="62"/>
    </row>
    <row r="14" spans="1:14" x14ac:dyDescent="0.25">
      <c r="B14" s="3" t="s">
        <v>10</v>
      </c>
      <c r="C14" s="4" t="s">
        <v>102</v>
      </c>
      <c r="D14" s="56"/>
      <c r="E14" s="56"/>
      <c r="F14" s="56"/>
      <c r="G14" s="56"/>
      <c r="H14" s="56"/>
      <c r="I14" s="56"/>
      <c r="J14" s="56"/>
      <c r="K14" s="56"/>
      <c r="L14" s="56"/>
      <c r="M14" s="59"/>
      <c r="N14" s="61"/>
    </row>
    <row r="15" spans="1:14" x14ac:dyDescent="0.25">
      <c r="A15" s="32" t="s">
        <v>33</v>
      </c>
      <c r="B15" s="5" t="s">
        <v>11</v>
      </c>
      <c r="C15" s="6" t="s">
        <v>95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60" t="str">
        <f>IFERROR(SUM(D15:M15)/COUNT(D15:M15),"")</f>
        <v/>
      </c>
    </row>
    <row r="16" spans="1:14" x14ac:dyDescent="0.25">
      <c r="A16" s="32"/>
      <c r="B16" s="35" t="s">
        <v>12</v>
      </c>
      <c r="C16" s="36" t="s">
        <v>73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11" t="str">
        <f t="shared" ref="N16:N19" si="0">IFERROR(SUM(D16:M16)/COUNT(D16:M16),"")</f>
        <v/>
      </c>
    </row>
    <row r="17" spans="1:14" x14ac:dyDescent="0.25">
      <c r="A17" s="64" t="s">
        <v>34</v>
      </c>
      <c r="B17" s="5" t="s">
        <v>13</v>
      </c>
      <c r="C17" s="6" t="s">
        <v>99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11" t="str">
        <f t="shared" si="0"/>
        <v/>
      </c>
    </row>
    <row r="18" spans="1:14" x14ac:dyDescent="0.25">
      <c r="A18" s="64"/>
      <c r="B18" s="35" t="s">
        <v>14</v>
      </c>
      <c r="C18" s="36" t="s">
        <v>71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11" t="str">
        <f t="shared" si="0"/>
        <v/>
      </c>
    </row>
    <row r="19" spans="1:14" x14ac:dyDescent="0.25">
      <c r="A19" s="33" t="s">
        <v>35</v>
      </c>
      <c r="B19" s="5" t="s">
        <v>15</v>
      </c>
      <c r="C19" s="6" t="s">
        <v>2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1" t="str">
        <f t="shared" si="0"/>
        <v/>
      </c>
    </row>
    <row r="20" spans="1:14" x14ac:dyDescent="0.25">
      <c r="B20" s="7" t="s">
        <v>16</v>
      </c>
      <c r="C20" s="8" t="s">
        <v>3</v>
      </c>
      <c r="D20" s="9" t="str">
        <f>IF(SUM(D15:D19)=0,"",SUM(D15:D19))</f>
        <v/>
      </c>
      <c r="E20" s="9" t="str">
        <f>IF(SUM(E15:E19)=0,"",SUM(E15:E19))</f>
        <v/>
      </c>
      <c r="F20" s="9" t="str">
        <f t="shared" ref="F20:M20" si="1">IF(SUM(F15:F19)=0,"",SUM(F15:F19))</f>
        <v/>
      </c>
      <c r="G20" s="9" t="str">
        <f>IF(SUM(G15:G19)=0,"",SUM(G15:G19))</f>
        <v/>
      </c>
      <c r="H20" s="9" t="str">
        <f t="shared" si="1"/>
        <v/>
      </c>
      <c r="I20" s="9" t="str">
        <f>IF(SUM(I15:I19)=0,"",SUM(I15:I19))</f>
        <v/>
      </c>
      <c r="J20" s="9" t="str">
        <f t="shared" si="1"/>
        <v/>
      </c>
      <c r="K20" s="9" t="str">
        <f t="shared" si="1"/>
        <v/>
      </c>
      <c r="L20" s="9" t="str">
        <f>IF(SUM(L15:L19)=0,"",SUM(L15:L19))</f>
        <v/>
      </c>
      <c r="M20" s="9" t="str">
        <f t="shared" si="1"/>
        <v/>
      </c>
      <c r="N20" s="28"/>
    </row>
    <row r="21" spans="1:14" x14ac:dyDescent="0.25">
      <c r="B21" s="7" t="s">
        <v>74</v>
      </c>
      <c r="C21" s="8" t="s">
        <v>5</v>
      </c>
      <c r="D21" s="9" t="str">
        <f>IF(COUNT(D15:D19)=0,"",COUNT(D15:D19))</f>
        <v/>
      </c>
      <c r="E21" s="9" t="str">
        <f t="shared" ref="E21:M21" si="2">IF(COUNT(E15:E19)=0,"",COUNT(E15:E19))</f>
        <v/>
      </c>
      <c r="F21" s="9" t="str">
        <f t="shared" si="2"/>
        <v/>
      </c>
      <c r="G21" s="9" t="str">
        <f>IF(COUNT(G15:G19)=0,"",COUNT(G15:G19))</f>
        <v/>
      </c>
      <c r="H21" s="9" t="str">
        <f t="shared" si="2"/>
        <v/>
      </c>
      <c r="I21" s="9" t="str">
        <f t="shared" si="2"/>
        <v/>
      </c>
      <c r="J21" s="9" t="str">
        <f t="shared" si="2"/>
        <v/>
      </c>
      <c r="K21" s="9" t="str">
        <f t="shared" si="2"/>
        <v/>
      </c>
      <c r="L21" s="9" t="str">
        <f t="shared" si="2"/>
        <v/>
      </c>
      <c r="M21" s="9" t="str">
        <f t="shared" si="2"/>
        <v/>
      </c>
      <c r="N21" s="29"/>
    </row>
    <row r="22" spans="1:14" x14ac:dyDescent="0.25">
      <c r="B22" s="7" t="s">
        <v>101</v>
      </c>
      <c r="C22" s="8" t="s">
        <v>61</v>
      </c>
      <c r="D22" s="10" t="str">
        <f>IFERROR(D20/D21,"N/A")</f>
        <v>N/A</v>
      </c>
      <c r="E22" s="10" t="str">
        <f t="shared" ref="E22:M22" si="3">IFERROR(E20/E21,"N/A")</f>
        <v>N/A</v>
      </c>
      <c r="F22" s="10" t="str">
        <f t="shared" si="3"/>
        <v>N/A</v>
      </c>
      <c r="G22" s="10" t="str">
        <f t="shared" si="3"/>
        <v>N/A</v>
      </c>
      <c r="H22" s="10" t="str">
        <f t="shared" si="3"/>
        <v>N/A</v>
      </c>
      <c r="I22" s="10" t="str">
        <f t="shared" si="3"/>
        <v>N/A</v>
      </c>
      <c r="J22" s="10" t="str">
        <f t="shared" si="3"/>
        <v>N/A</v>
      </c>
      <c r="K22" s="10" t="str">
        <f t="shared" si="3"/>
        <v>N/A</v>
      </c>
      <c r="L22" s="10" t="str">
        <f t="shared" si="3"/>
        <v>N/A</v>
      </c>
      <c r="M22" s="10" t="str">
        <f t="shared" si="3"/>
        <v>N/A</v>
      </c>
      <c r="N22" s="29"/>
    </row>
    <row r="23" spans="1:14" x14ac:dyDescent="0.25">
      <c r="B23" s="63" t="s">
        <v>32</v>
      </c>
      <c r="C23" s="63"/>
      <c r="D23" s="80"/>
      <c r="E23" s="83"/>
      <c r="F23" s="83"/>
      <c r="G23" s="83"/>
      <c r="H23" s="83"/>
      <c r="I23" s="83"/>
      <c r="J23" s="83"/>
      <c r="K23" s="83"/>
      <c r="L23" s="83"/>
      <c r="M23" s="83"/>
      <c r="N23" s="29"/>
    </row>
    <row r="24" spans="1:14" x14ac:dyDescent="0.25">
      <c r="B24" s="63"/>
      <c r="C24" s="63"/>
      <c r="D24" s="81"/>
      <c r="E24" s="84"/>
      <c r="F24" s="84"/>
      <c r="G24" s="84"/>
      <c r="H24" s="84"/>
      <c r="I24" s="84"/>
      <c r="J24" s="84"/>
      <c r="K24" s="84"/>
      <c r="L24" s="84"/>
      <c r="M24" s="84"/>
      <c r="N24" s="29"/>
    </row>
    <row r="25" spans="1:14" x14ac:dyDescent="0.25">
      <c r="B25" s="63"/>
      <c r="C25" s="63"/>
      <c r="D25" s="81"/>
      <c r="E25" s="84"/>
      <c r="F25" s="84"/>
      <c r="G25" s="84"/>
      <c r="H25" s="84"/>
      <c r="I25" s="84"/>
      <c r="J25" s="84"/>
      <c r="K25" s="84"/>
      <c r="L25" s="84"/>
      <c r="M25" s="84"/>
      <c r="N25" s="29"/>
    </row>
    <row r="26" spans="1:14" x14ac:dyDescent="0.25">
      <c r="B26" s="63"/>
      <c r="C26" s="63"/>
      <c r="D26" s="81"/>
      <c r="E26" s="84"/>
      <c r="F26" s="84"/>
      <c r="G26" s="84"/>
      <c r="H26" s="84"/>
      <c r="I26" s="84"/>
      <c r="J26" s="84"/>
      <c r="K26" s="84"/>
      <c r="L26" s="84"/>
      <c r="M26" s="84"/>
      <c r="N26" s="29"/>
    </row>
    <row r="27" spans="1:14" x14ac:dyDescent="0.25">
      <c r="B27" s="63"/>
      <c r="C27" s="63"/>
      <c r="D27" s="81"/>
      <c r="E27" s="84"/>
      <c r="F27" s="84"/>
      <c r="G27" s="84"/>
      <c r="H27" s="84"/>
      <c r="I27" s="84"/>
      <c r="J27" s="84"/>
      <c r="K27" s="84"/>
      <c r="L27" s="84"/>
      <c r="M27" s="84"/>
      <c r="N27" s="29"/>
    </row>
    <row r="28" spans="1:14" ht="16.5" customHeight="1" x14ac:dyDescent="0.25">
      <c r="B28" s="63"/>
      <c r="C28" s="63"/>
      <c r="D28" s="82"/>
      <c r="E28" s="85"/>
      <c r="F28" s="85"/>
      <c r="G28" s="85"/>
      <c r="H28" s="85"/>
      <c r="I28" s="85"/>
      <c r="J28" s="85"/>
      <c r="K28" s="85"/>
      <c r="L28" s="85"/>
      <c r="M28" s="85"/>
      <c r="N28" s="29"/>
    </row>
    <row r="29" spans="1:14" x14ac:dyDescent="0.25">
      <c r="B29" s="63"/>
      <c r="C29" s="63"/>
      <c r="D29" s="71"/>
      <c r="E29" s="72"/>
      <c r="F29" s="72"/>
      <c r="G29" s="72"/>
      <c r="H29" s="72"/>
      <c r="I29" s="72"/>
      <c r="J29" s="72"/>
      <c r="K29" s="72"/>
      <c r="L29" s="72"/>
      <c r="M29" s="73"/>
      <c r="N29" s="29"/>
    </row>
    <row r="30" spans="1:14" x14ac:dyDescent="0.25">
      <c r="B30" s="63"/>
      <c r="C30" s="63"/>
      <c r="D30" s="74"/>
      <c r="E30" s="75"/>
      <c r="F30" s="75"/>
      <c r="G30" s="75"/>
      <c r="H30" s="75"/>
      <c r="I30" s="75"/>
      <c r="J30" s="75"/>
      <c r="K30" s="75"/>
      <c r="L30" s="75"/>
      <c r="M30" s="76"/>
      <c r="N30" s="29"/>
    </row>
    <row r="31" spans="1:14" x14ac:dyDescent="0.25">
      <c r="B31" s="63"/>
      <c r="C31" s="63"/>
      <c r="D31" s="74"/>
      <c r="E31" s="75"/>
      <c r="F31" s="75"/>
      <c r="G31" s="75"/>
      <c r="H31" s="75"/>
      <c r="I31" s="75"/>
      <c r="J31" s="75"/>
      <c r="K31" s="75"/>
      <c r="L31" s="75"/>
      <c r="M31" s="76"/>
      <c r="N31" s="29"/>
    </row>
    <row r="32" spans="1:14" x14ac:dyDescent="0.25">
      <c r="B32" s="63"/>
      <c r="C32" s="63"/>
      <c r="D32" s="74"/>
      <c r="E32" s="75"/>
      <c r="F32" s="75"/>
      <c r="G32" s="75"/>
      <c r="H32" s="75"/>
      <c r="I32" s="75"/>
      <c r="J32" s="75"/>
      <c r="K32" s="75"/>
      <c r="L32" s="75"/>
      <c r="M32" s="76"/>
      <c r="N32" s="29"/>
    </row>
    <row r="33" spans="2:14" x14ac:dyDescent="0.25">
      <c r="B33" s="63"/>
      <c r="C33" s="63"/>
      <c r="D33" s="74"/>
      <c r="E33" s="75"/>
      <c r="F33" s="75"/>
      <c r="G33" s="75"/>
      <c r="H33" s="75"/>
      <c r="I33" s="75"/>
      <c r="J33" s="75"/>
      <c r="K33" s="75"/>
      <c r="L33" s="75"/>
      <c r="M33" s="76"/>
      <c r="N33" s="29"/>
    </row>
    <row r="34" spans="2:14" x14ac:dyDescent="0.25">
      <c r="B34" s="63"/>
      <c r="C34" s="63"/>
      <c r="D34" s="77"/>
      <c r="E34" s="78"/>
      <c r="F34" s="78"/>
      <c r="G34" s="78"/>
      <c r="H34" s="78"/>
      <c r="I34" s="78"/>
      <c r="J34" s="78"/>
      <c r="K34" s="78"/>
      <c r="L34" s="78"/>
      <c r="M34" s="79"/>
      <c r="N34" s="31"/>
    </row>
  </sheetData>
  <sheetProtection selectLockedCells="1"/>
  <mergeCells count="19">
    <mergeCell ref="E6:F6"/>
    <mergeCell ref="E5:F5"/>
    <mergeCell ref="E4:F4"/>
    <mergeCell ref="B23:C34"/>
    <mergeCell ref="A17:A18"/>
    <mergeCell ref="B1:C9"/>
    <mergeCell ref="D29:M34"/>
    <mergeCell ref="D23:D28"/>
    <mergeCell ref="E23:E28"/>
    <mergeCell ref="F23:F28"/>
    <mergeCell ref="G23:G28"/>
    <mergeCell ref="H23:H28"/>
    <mergeCell ref="I23:I28"/>
    <mergeCell ref="J23:J28"/>
    <mergeCell ref="K23:K28"/>
    <mergeCell ref="L23:L28"/>
    <mergeCell ref="M23:M28"/>
    <mergeCell ref="K3:L3"/>
    <mergeCell ref="E3:F3"/>
  </mergeCells>
  <phoneticPr fontId="9" type="noConversion"/>
  <conditionalFormatting sqref="D22:M22">
    <cfRule type="cellIs" dxfId="3" priority="1" operator="lessThan">
      <formula>0.895</formula>
    </cfRule>
    <cfRule type="cellIs" dxfId="2" priority="2" operator="greaterThanOrEqual">
      <formula>0.895</formula>
    </cfRule>
  </conditionalFormatting>
  <conditionalFormatting sqref="I3 N15:N19">
    <cfRule type="cellIs" dxfId="1" priority="9" operator="lessThan">
      <formula>0.895</formula>
    </cfRule>
    <cfRule type="cellIs" dxfId="0" priority="10" operator="greaterThanOrEqual">
      <formula>0.895</formula>
    </cfRule>
  </conditionalFormatting>
  <dataValidations count="1">
    <dataValidation type="list" allowBlank="1" showInputMessage="1" showErrorMessage="1" sqref="D15:M19" xr:uid="{45CA9956-4E68-4C3A-ACAA-4180A8B64EF1}">
      <formula1>"0,1,N/A"</formula1>
    </dataValidation>
  </dataValidations>
  <pageMargins left="0.25" right="0.25" top="0.75" bottom="0.75" header="0.3" footer="0.3"/>
  <pageSetup scale="43" fitToWidth="0" orientation="landscape" r:id="rId1"/>
  <headerFooter>
    <oddHeader>&amp;L&amp;G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D48C013-6FF1-41F3-AABB-735405CC049E}">
          <x14:formula1>
            <xm:f>Sheet3!$A$3:$A$26</xm:f>
          </x14:formula1>
          <xm:sqref>E4</xm:sqref>
        </x14:dataValidation>
        <x14:dataValidation type="list" allowBlank="1" showInputMessage="1" showErrorMessage="1" xr:uid="{302736B2-0B94-449E-A74A-B53E38E79345}">
          <x14:formula1>
            <xm:f>Sheet3!$D$3:$D$7</xm:f>
          </x14:formula1>
          <xm:sqref>D11:M11</xm:sqref>
        </x14:dataValidation>
        <x14:dataValidation type="list" allowBlank="1" showInputMessage="1" showErrorMessage="1" xr:uid="{7DD59CCC-D1AE-4713-BE86-0A6C7293499D}">
          <x14:formula1>
            <xm:f>Sheet3!$C$3:$C$7</xm:f>
          </x14:formula1>
          <xm:sqref>E6:F6</xm:sqref>
        </x14:dataValidation>
        <x14:dataValidation type="list" allowBlank="1" showInputMessage="1" showErrorMessage="1" xr:uid="{13CD0270-05BE-4EA2-90BA-D34531994D7B}">
          <x14:formula1>
            <xm:f>Sheet3!$B$3:$B$25</xm:f>
          </x14:formula1>
          <xm:sqref>E3:F3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0901-DB0F-439D-BBF1-C1698F634A44}">
  <dimension ref="A2:D26"/>
  <sheetViews>
    <sheetView workbookViewId="0">
      <selection activeCell="C3" sqref="C3:C7"/>
    </sheetView>
  </sheetViews>
  <sheetFormatPr defaultRowHeight="15" x14ac:dyDescent="0.25"/>
  <cols>
    <col min="1" max="1" width="13.7109375" style="1" bestFit="1" customWidth="1"/>
    <col min="2" max="2" width="22.5703125" customWidth="1"/>
    <col min="3" max="3" width="22.28515625" customWidth="1"/>
  </cols>
  <sheetData>
    <row r="2" spans="1:4" x14ac:dyDescent="0.25">
      <c r="A2" s="1" t="s">
        <v>36</v>
      </c>
      <c r="B2" t="s">
        <v>37</v>
      </c>
      <c r="C2" t="s">
        <v>55</v>
      </c>
      <c r="D2" t="s">
        <v>66</v>
      </c>
    </row>
    <row r="3" spans="1:4" x14ac:dyDescent="0.25">
      <c r="A3" s="1" t="s">
        <v>113</v>
      </c>
      <c r="B3" t="s">
        <v>38</v>
      </c>
      <c r="C3" t="s">
        <v>56</v>
      </c>
      <c r="D3" t="s">
        <v>67</v>
      </c>
    </row>
    <row r="4" spans="1:4" x14ac:dyDescent="0.25">
      <c r="A4" s="1">
        <v>45682</v>
      </c>
      <c r="B4" t="s">
        <v>39</v>
      </c>
      <c r="C4" t="s">
        <v>57</v>
      </c>
      <c r="D4" t="s">
        <v>68</v>
      </c>
    </row>
    <row r="5" spans="1:4" x14ac:dyDescent="0.25">
      <c r="A5" s="1">
        <v>45713</v>
      </c>
      <c r="B5" t="s">
        <v>40</v>
      </c>
      <c r="C5" t="s">
        <v>105</v>
      </c>
      <c r="D5" t="s">
        <v>69</v>
      </c>
    </row>
    <row r="6" spans="1:4" x14ac:dyDescent="0.25">
      <c r="A6" s="1">
        <v>45741</v>
      </c>
      <c r="B6" t="s">
        <v>41</v>
      </c>
      <c r="C6" t="s">
        <v>109</v>
      </c>
      <c r="D6" t="s">
        <v>70</v>
      </c>
    </row>
    <row r="7" spans="1:4" x14ac:dyDescent="0.25">
      <c r="A7" s="1">
        <v>45772</v>
      </c>
      <c r="B7" t="s">
        <v>106</v>
      </c>
      <c r="C7" t="s">
        <v>114</v>
      </c>
      <c r="D7" t="s">
        <v>65</v>
      </c>
    </row>
    <row r="8" spans="1:4" x14ac:dyDescent="0.25">
      <c r="A8" s="1">
        <v>45802</v>
      </c>
      <c r="B8" t="s">
        <v>100</v>
      </c>
    </row>
    <row r="9" spans="1:4" x14ac:dyDescent="0.25">
      <c r="A9" s="1">
        <v>45833</v>
      </c>
      <c r="B9" t="s">
        <v>42</v>
      </c>
    </row>
    <row r="10" spans="1:4" x14ac:dyDescent="0.25">
      <c r="A10" s="1">
        <v>45863</v>
      </c>
      <c r="B10" t="s">
        <v>43</v>
      </c>
    </row>
    <row r="11" spans="1:4" x14ac:dyDescent="0.25">
      <c r="A11" s="1">
        <v>45894</v>
      </c>
      <c r="B11" t="s">
        <v>44</v>
      </c>
    </row>
    <row r="12" spans="1:4" x14ac:dyDescent="0.25">
      <c r="A12" s="1">
        <v>45925</v>
      </c>
      <c r="B12" t="s">
        <v>45</v>
      </c>
    </row>
    <row r="13" spans="1:4" x14ac:dyDescent="0.25">
      <c r="A13" s="1">
        <v>45955</v>
      </c>
      <c r="B13" t="s">
        <v>46</v>
      </c>
    </row>
    <row r="14" spans="1:4" x14ac:dyDescent="0.25">
      <c r="A14" s="1">
        <v>45986</v>
      </c>
      <c r="B14" t="s">
        <v>47</v>
      </c>
    </row>
    <row r="15" spans="1:4" x14ac:dyDescent="0.25">
      <c r="A15" s="1">
        <v>46016</v>
      </c>
      <c r="B15" t="s">
        <v>48</v>
      </c>
    </row>
    <row r="16" spans="1:4" x14ac:dyDescent="0.25">
      <c r="A16" s="1">
        <v>46047</v>
      </c>
      <c r="B16" t="s">
        <v>49</v>
      </c>
    </row>
    <row r="17" spans="1:2" x14ac:dyDescent="0.25">
      <c r="A17" s="1">
        <v>46078</v>
      </c>
      <c r="B17" t="s">
        <v>50</v>
      </c>
    </row>
    <row r="18" spans="1:2" x14ac:dyDescent="0.25">
      <c r="A18" s="1">
        <v>46106</v>
      </c>
      <c r="B18" t="s">
        <v>107</v>
      </c>
    </row>
    <row r="19" spans="1:2" x14ac:dyDescent="0.25">
      <c r="A19" s="1">
        <v>46137</v>
      </c>
      <c r="B19" t="s">
        <v>51</v>
      </c>
    </row>
    <row r="20" spans="1:2" x14ac:dyDescent="0.25">
      <c r="A20" s="1">
        <v>46167</v>
      </c>
      <c r="B20" t="s">
        <v>52</v>
      </c>
    </row>
    <row r="21" spans="1:2" x14ac:dyDescent="0.25">
      <c r="A21" s="1">
        <v>46198</v>
      </c>
      <c r="B21" t="s">
        <v>53</v>
      </c>
    </row>
    <row r="22" spans="1:2" x14ac:dyDescent="0.25">
      <c r="A22" s="1">
        <v>46228</v>
      </c>
      <c r="B22" t="s">
        <v>54</v>
      </c>
    </row>
    <row r="23" spans="1:2" x14ac:dyDescent="0.25">
      <c r="A23" s="1">
        <v>46259</v>
      </c>
      <c r="B23" t="s">
        <v>110</v>
      </c>
    </row>
    <row r="24" spans="1:2" x14ac:dyDescent="0.25">
      <c r="A24" s="1">
        <v>46290</v>
      </c>
      <c r="B24" t="s">
        <v>111</v>
      </c>
    </row>
    <row r="25" spans="1:2" x14ac:dyDescent="0.25">
      <c r="A25" s="1">
        <v>46320</v>
      </c>
      <c r="B25" t="s">
        <v>112</v>
      </c>
    </row>
    <row r="26" spans="1:2" x14ac:dyDescent="0.25">
      <c r="A26" s="1">
        <v>46351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EAC1-1F4E-4B75-AD50-2139D8EED37F}">
  <sheetPr>
    <pageSetUpPr fitToPage="1"/>
  </sheetPr>
  <dimension ref="B2:E21"/>
  <sheetViews>
    <sheetView showGridLines="0" topLeftCell="A7" zoomScale="110" zoomScaleNormal="110" workbookViewId="0">
      <selection activeCell="E9" sqref="E9:E13"/>
    </sheetView>
  </sheetViews>
  <sheetFormatPr defaultColWidth="16.42578125" defaultRowHeight="15" x14ac:dyDescent="0.25"/>
  <cols>
    <col min="1" max="1" width="3.7109375" customWidth="1"/>
    <col min="3" max="3" width="20" customWidth="1"/>
    <col min="4" max="5" width="77.7109375" customWidth="1"/>
  </cols>
  <sheetData>
    <row r="2" spans="2:5" x14ac:dyDescent="0.25">
      <c r="B2" s="95" t="s">
        <v>77</v>
      </c>
      <c r="C2" s="95"/>
      <c r="D2" s="95"/>
      <c r="E2" s="95"/>
    </row>
    <row r="3" spans="2:5" x14ac:dyDescent="0.25">
      <c r="B3" s="95"/>
      <c r="C3" s="95"/>
      <c r="D3" s="95"/>
      <c r="E3" s="95"/>
    </row>
    <row r="4" spans="2:5" x14ac:dyDescent="0.25">
      <c r="B4" s="95"/>
      <c r="C4" s="95"/>
      <c r="D4" s="95"/>
      <c r="E4" s="95"/>
    </row>
    <row r="5" spans="2:5" x14ac:dyDescent="0.25">
      <c r="B5" s="95"/>
      <c r="C5" s="95"/>
      <c r="D5" s="95"/>
      <c r="E5" s="95"/>
    </row>
    <row r="7" spans="2:5" ht="21" customHeight="1" x14ac:dyDescent="0.25">
      <c r="B7" s="96" t="s">
        <v>0</v>
      </c>
      <c r="C7" s="97"/>
      <c r="D7" s="97"/>
      <c r="E7" s="98"/>
    </row>
    <row r="8" spans="2:5" ht="42" customHeight="1" x14ac:dyDescent="0.25">
      <c r="B8" s="39" t="s">
        <v>78</v>
      </c>
      <c r="C8" s="39" t="s">
        <v>79</v>
      </c>
      <c r="D8" s="39" t="s">
        <v>80</v>
      </c>
      <c r="E8" s="39" t="s">
        <v>81</v>
      </c>
    </row>
    <row r="9" spans="2:5" ht="47.25" x14ac:dyDescent="0.25">
      <c r="B9" s="41" t="s">
        <v>6</v>
      </c>
      <c r="C9" s="42" t="s">
        <v>104</v>
      </c>
      <c r="D9" s="43" t="s">
        <v>82</v>
      </c>
      <c r="E9" s="105"/>
    </row>
    <row r="10" spans="2:5" ht="47.25" x14ac:dyDescent="0.25">
      <c r="B10" s="41" t="s">
        <v>7</v>
      </c>
      <c r="C10" s="44" t="s">
        <v>17</v>
      </c>
      <c r="D10" s="45" t="s">
        <v>83</v>
      </c>
      <c r="E10" s="106"/>
    </row>
    <row r="11" spans="2:5" ht="47.25" x14ac:dyDescent="0.25">
      <c r="B11" s="41" t="s">
        <v>8</v>
      </c>
      <c r="C11" s="42" t="s">
        <v>87</v>
      </c>
      <c r="D11" s="46" t="s">
        <v>89</v>
      </c>
      <c r="E11" s="106"/>
    </row>
    <row r="12" spans="2:5" ht="47.25" x14ac:dyDescent="0.25">
      <c r="B12" s="41" t="s">
        <v>9</v>
      </c>
      <c r="C12" s="44" t="s">
        <v>88</v>
      </c>
      <c r="D12" s="45" t="s">
        <v>85</v>
      </c>
      <c r="E12" s="106"/>
    </row>
    <row r="13" spans="2:5" ht="45" x14ac:dyDescent="0.25">
      <c r="B13" s="41" t="s">
        <v>10</v>
      </c>
      <c r="C13" s="55" t="s">
        <v>102</v>
      </c>
      <c r="D13" s="45" t="s">
        <v>103</v>
      </c>
      <c r="E13" s="107"/>
    </row>
    <row r="14" spans="2:5" ht="47.25" x14ac:dyDescent="0.25">
      <c r="B14" s="5" t="s">
        <v>11</v>
      </c>
      <c r="C14" s="51" t="s">
        <v>95</v>
      </c>
      <c r="D14" s="47" t="s">
        <v>96</v>
      </c>
      <c r="E14" s="99"/>
    </row>
    <row r="15" spans="2:5" ht="47.25" x14ac:dyDescent="0.25">
      <c r="B15" s="5" t="s">
        <v>12</v>
      </c>
      <c r="C15" s="52" t="s">
        <v>73</v>
      </c>
      <c r="D15" s="47" t="s">
        <v>97</v>
      </c>
      <c r="E15" s="100"/>
    </row>
    <row r="16" spans="2:5" ht="63" x14ac:dyDescent="0.25">
      <c r="B16" s="5" t="s">
        <v>13</v>
      </c>
      <c r="C16" s="51" t="s">
        <v>99</v>
      </c>
      <c r="D16" s="47" t="s">
        <v>90</v>
      </c>
      <c r="E16" s="100"/>
    </row>
    <row r="17" spans="2:5" ht="78.75" x14ac:dyDescent="0.25">
      <c r="B17" s="5" t="s">
        <v>14</v>
      </c>
      <c r="C17" s="52" t="s">
        <v>71</v>
      </c>
      <c r="D17" s="48" t="s">
        <v>94</v>
      </c>
      <c r="E17" s="100"/>
    </row>
    <row r="18" spans="2:5" ht="78.75" x14ac:dyDescent="0.25">
      <c r="B18" s="5" t="s">
        <v>15</v>
      </c>
      <c r="C18" s="51" t="s">
        <v>2</v>
      </c>
      <c r="D18" s="47" t="s">
        <v>98</v>
      </c>
      <c r="E18" s="101"/>
    </row>
    <row r="19" spans="2:5" ht="31.5" x14ac:dyDescent="0.25">
      <c r="B19" s="2" t="s">
        <v>16</v>
      </c>
      <c r="C19" s="53" t="s">
        <v>3</v>
      </c>
      <c r="D19" s="49" t="s">
        <v>91</v>
      </c>
      <c r="E19" s="102" t="s">
        <v>4</v>
      </c>
    </row>
    <row r="20" spans="2:5" ht="31.5" x14ac:dyDescent="0.25">
      <c r="B20" s="2" t="s">
        <v>74</v>
      </c>
      <c r="C20" s="54" t="s">
        <v>5</v>
      </c>
      <c r="D20" s="50" t="s">
        <v>92</v>
      </c>
      <c r="E20" s="103"/>
    </row>
    <row r="21" spans="2:5" ht="47.25" x14ac:dyDescent="0.25">
      <c r="B21" s="2" t="s">
        <v>101</v>
      </c>
      <c r="C21" s="53" t="s">
        <v>61</v>
      </c>
      <c r="D21" s="49" t="s">
        <v>93</v>
      </c>
      <c r="E21" s="104"/>
    </row>
  </sheetData>
  <mergeCells count="5">
    <mergeCell ref="B2:E5"/>
    <mergeCell ref="B7:E7"/>
    <mergeCell ref="E14:E18"/>
    <mergeCell ref="E19:E21"/>
    <mergeCell ref="E9:E13"/>
  </mergeCells>
  <pageMargins left="0.7" right="0.7" top="0.75" bottom="0.75" header="0.3" footer="0.3"/>
  <pageSetup scale="63" fitToHeight="0" orientation="landscape" horizontalDpi="1200" verticalDpi="1200" r:id="rId1"/>
  <headerFooter>
    <oddHeader xml:space="preserve">&amp;L&amp;G&amp;C&amp;"-,Bold"&amp;12IEHP Utilization Management Delegation Oversight
LOB:  Medi-Cal
Approval Review Tool - Instructions and Data Dictionary&amp;"-,Regular"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MCL Approvals</vt:lpstr>
      <vt:lpstr>Sheet3</vt:lpstr>
      <vt:lpstr>Intructions and Data Dictionary</vt:lpstr>
      <vt:lpstr>'MCL Approvals'!Print_Titles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 Witteck</dc:creator>
  <cp:lastModifiedBy>Nancy Lobato</cp:lastModifiedBy>
  <cp:lastPrinted>2024-04-03T00:04:58Z</cp:lastPrinted>
  <dcterms:created xsi:type="dcterms:W3CDTF">2022-04-27T21:32:58Z</dcterms:created>
  <dcterms:modified xsi:type="dcterms:W3CDTF">2025-09-12T15:55:53Z</dcterms:modified>
</cp:coreProperties>
</file>