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iehpds5\provsvs\Delegation Oversight\Master Audit Tools\Audit Tools\CCA\"/>
    </mc:Choice>
  </mc:AlternateContent>
  <xr:revisionPtr revIDLastSave="0" documentId="13_ncr:1_{5BDEF271-D3A2-48D9-AD12-DB3751807DE9}" xr6:coauthVersionLast="47" xr6:coauthVersionMax="47" xr10:uidLastSave="{00000000-0000-0000-0000-000000000000}"/>
  <bookViews>
    <workbookView xWindow="-28920" yWindow="-120" windowWidth="29040" windowHeight="17640" firstSheet="1" activeTab="1" xr2:uid="{D316919B-6E21-44DC-B705-2FA1B43C5A71}"/>
  </bookViews>
  <sheets>
    <sheet name="Sheet3" sheetId="3" state="hidden" r:id="rId1"/>
    <sheet name="CCA Denials" sheetId="1" r:id="rId2"/>
    <sheet name="Intructions and Data Dictionary" sheetId="2" r:id="rId3"/>
  </sheets>
  <definedNames>
    <definedName name="_xlnm.Print_Titles" localSheetId="1">'CCA Denials'!$B:$C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J5" i="1"/>
  <c r="AH21" i="1" l="1"/>
  <c r="D26" i="1" l="1"/>
  <c r="D25" i="1"/>
  <c r="AH18" i="1"/>
  <c r="AH17" i="1" l="1"/>
  <c r="AH16" i="1"/>
  <c r="AH19" i="1" l="1"/>
  <c r="AH20" i="1"/>
  <c r="AH22" i="1"/>
  <c r="AH23" i="1"/>
  <c r="AH24" i="1"/>
  <c r="J3" i="1" l="1"/>
  <c r="K26" i="1" l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H25" i="1"/>
  <c r="I25" i="1"/>
  <c r="J25" i="1"/>
  <c r="K25" i="1"/>
  <c r="L25" i="1"/>
  <c r="L27" i="1" s="1"/>
  <c r="M25" i="1"/>
  <c r="N25" i="1"/>
  <c r="O25" i="1"/>
  <c r="P25" i="1"/>
  <c r="Q25" i="1"/>
  <c r="R25" i="1"/>
  <c r="S25" i="1"/>
  <c r="T25" i="1"/>
  <c r="T27" i="1" s="1"/>
  <c r="U25" i="1"/>
  <c r="U27" i="1" s="1"/>
  <c r="V25" i="1"/>
  <c r="W25" i="1"/>
  <c r="X25" i="1"/>
  <c r="X27" i="1" s="1"/>
  <c r="Y25" i="1"/>
  <c r="Z25" i="1"/>
  <c r="AA25" i="1"/>
  <c r="AA27" i="1" s="1"/>
  <c r="AB25" i="1"/>
  <c r="AB27" i="1" s="1"/>
  <c r="AC25" i="1"/>
  <c r="AC27" i="1" s="1"/>
  <c r="AD25" i="1"/>
  <c r="AD27" i="1" s="1"/>
  <c r="AE25" i="1"/>
  <c r="AF25" i="1"/>
  <c r="AF27" i="1" s="1"/>
  <c r="AG25" i="1"/>
  <c r="E25" i="1"/>
  <c r="F25" i="1"/>
  <c r="G25" i="1"/>
  <c r="E26" i="1"/>
  <c r="F26" i="1"/>
  <c r="G26" i="1"/>
  <c r="H26" i="1"/>
  <c r="I26" i="1"/>
  <c r="J26" i="1"/>
  <c r="AE27" i="1" l="1"/>
  <c r="W27" i="1"/>
  <c r="Z27" i="1"/>
  <c r="AG27" i="1"/>
  <c r="Y27" i="1"/>
  <c r="H27" i="1"/>
  <c r="N27" i="1"/>
  <c r="M27" i="1"/>
  <c r="S27" i="1"/>
  <c r="K27" i="1"/>
  <c r="P27" i="1"/>
  <c r="J27" i="1"/>
  <c r="I27" i="1"/>
  <c r="G27" i="1"/>
  <c r="F27" i="1"/>
  <c r="O27" i="1"/>
  <c r="R27" i="1"/>
  <c r="Q27" i="1"/>
  <c r="E27" i="1"/>
  <c r="V27" i="1"/>
  <c r="D27" i="1"/>
</calcChain>
</file>

<file path=xl/sharedStrings.xml><?xml version="1.0" encoding="utf-8"?>
<sst xmlns="http://schemas.openxmlformats.org/spreadsheetml/2006/main" count="188" uniqueCount="151">
  <si>
    <t>Data Dictionary</t>
  </si>
  <si>
    <t>Points Received</t>
  </si>
  <si>
    <t>Points Possible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</si>
  <si>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</si>
  <si>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</si>
  <si>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</si>
  <si>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</si>
  <si>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</si>
  <si>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</si>
  <si>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</si>
  <si>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</si>
  <si>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</si>
  <si>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</si>
  <si>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</si>
  <si>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</si>
  <si>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</si>
  <si>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</si>
  <si>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</si>
  <si>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 xml:space="preserve">Delegate/IPA: </t>
  </si>
  <si>
    <t>Service Month:</t>
  </si>
  <si>
    <t>Review Date:</t>
  </si>
  <si>
    <t>Reviewer:</t>
  </si>
  <si>
    <t>File #1</t>
  </si>
  <si>
    <t>File #2</t>
  </si>
  <si>
    <t>File #3</t>
  </si>
  <si>
    <t>File #4</t>
  </si>
  <si>
    <t>File #5</t>
  </si>
  <si>
    <t>File #6</t>
  </si>
  <si>
    <t>File #7</t>
  </si>
  <si>
    <t>File #8</t>
  </si>
  <si>
    <t>File #9</t>
  </si>
  <si>
    <t>File #10</t>
  </si>
  <si>
    <t>Comments</t>
  </si>
  <si>
    <t>Timeliness</t>
  </si>
  <si>
    <t>Language</t>
  </si>
  <si>
    <t>Information</t>
  </si>
  <si>
    <t>Months</t>
  </si>
  <si>
    <t>IPAs</t>
  </si>
  <si>
    <t>American Specialty Health (ASH)</t>
  </si>
  <si>
    <t>Alpha Care</t>
  </si>
  <si>
    <t>CPN - Horizon Valley</t>
  </si>
  <si>
    <t>La Salle</t>
  </si>
  <si>
    <t>EPIC</t>
  </si>
  <si>
    <t>Heritage - Desert Oasis</t>
  </si>
  <si>
    <t>Heritage - Regal</t>
  </si>
  <si>
    <t>Heritage - Victor Valley</t>
  </si>
  <si>
    <t xml:space="preserve">Horizon </t>
  </si>
  <si>
    <t>IEHP BH Medi-Cal</t>
  </si>
  <si>
    <t>IEHP BH Medicare</t>
  </si>
  <si>
    <t>IEHP Direct Medi-Cal</t>
  </si>
  <si>
    <t>IEHP Direct Medicare</t>
  </si>
  <si>
    <t>Kaiser</t>
  </si>
  <si>
    <t>Physicians Health Network</t>
  </si>
  <si>
    <t>Primecare</t>
  </si>
  <si>
    <t>Riverside Medical Clinic</t>
  </si>
  <si>
    <t>Reviewer</t>
  </si>
  <si>
    <t>N. Montoya</t>
  </si>
  <si>
    <t>Overall Points Possible</t>
  </si>
  <si>
    <t>Overall Points Received</t>
  </si>
  <si>
    <t>Overall Score</t>
  </si>
  <si>
    <t>Individual File Score</t>
  </si>
  <si>
    <t>Elemental Score</t>
  </si>
  <si>
    <t>Physician Reviewed</t>
  </si>
  <si>
    <t>Alternative Direction</t>
  </si>
  <si>
    <t>Opportunity to Discuss</t>
  </si>
  <si>
    <t>Provider/Member Outreach</t>
  </si>
  <si>
    <t xml:space="preserve">Appropriate use of Criteria </t>
  </si>
  <si>
    <t xml:space="preserve">Correct Template </t>
  </si>
  <si>
    <t>File Type Requested</t>
  </si>
  <si>
    <t>N/A</t>
  </si>
  <si>
    <t>Timeliness*</t>
  </si>
  <si>
    <t>###</t>
  </si>
  <si>
    <t>Notification Timely</t>
  </si>
  <si>
    <t>%</t>
  </si>
  <si>
    <t>Decisioned Timely</t>
  </si>
  <si>
    <t>*Details Provided by IEHP HCI Dept</t>
  </si>
  <si>
    <t>Total Denials</t>
  </si>
  <si>
    <t>Denial Tracking #</t>
  </si>
  <si>
    <t>Referral Received Date / Time</t>
  </si>
  <si>
    <t>Referral Decision Date / Time</t>
  </si>
  <si>
    <t>Element Letter</t>
  </si>
  <si>
    <t>Element Description</t>
  </si>
  <si>
    <t>Methodology</t>
  </si>
  <si>
    <t>Regulatory Criteria/ Citation/ Policy</t>
  </si>
  <si>
    <r>
      <rPr>
        <b/>
        <i/>
        <sz val="12"/>
        <color rgb="FF00B050"/>
        <rFont val="Calibri Light"/>
        <family val="2"/>
        <scheme val="major"/>
      </rPr>
      <t>Element Not Scored:</t>
    </r>
    <r>
      <rPr>
        <sz val="12"/>
        <color theme="1"/>
        <rFont val="Calibri Light"/>
        <family val="2"/>
        <scheme val="major"/>
      </rPr>
      <t xml:space="preserve">
The Denial/Modification reference number located on the referral form for tracking purposes.</t>
    </r>
  </si>
  <si>
    <r>
      <rPr>
        <b/>
        <i/>
        <sz val="12"/>
        <color rgb="FF00B050"/>
        <rFont val="Calibri Light"/>
        <family val="2"/>
        <scheme val="major"/>
      </rPr>
      <t xml:space="preserve">Element Not Scored:
</t>
    </r>
    <r>
      <rPr>
        <sz val="12"/>
        <rFont val="Calibri Light"/>
        <family val="2"/>
        <scheme val="major"/>
      </rPr>
      <t>The Denial/Modification type: Pre-Service Routine , Pre-Service Expedited, Post Service Retrospective Review, Concurrent Standard, Concurrent Expedited.</t>
    </r>
  </si>
  <si>
    <t>File #11</t>
  </si>
  <si>
    <t>File #12</t>
  </si>
  <si>
    <t>File #13</t>
  </si>
  <si>
    <t>File #14</t>
  </si>
  <si>
    <t>File #15</t>
  </si>
  <si>
    <t>File #16</t>
  </si>
  <si>
    <t>File #17</t>
  </si>
  <si>
    <t>File #18</t>
  </si>
  <si>
    <t>File #19</t>
  </si>
  <si>
    <t>File #20</t>
  </si>
  <si>
    <t>File #21</t>
  </si>
  <si>
    <t>File #22</t>
  </si>
  <si>
    <t>File #23</t>
  </si>
  <si>
    <t>File #24</t>
  </si>
  <si>
    <t>File #25</t>
  </si>
  <si>
    <t>File #26</t>
  </si>
  <si>
    <t>File #27</t>
  </si>
  <si>
    <t>File #28</t>
  </si>
  <si>
    <t>File #29</t>
  </si>
  <si>
    <t>File #30</t>
  </si>
  <si>
    <t>Denial Language</t>
  </si>
  <si>
    <r>
      <t xml:space="preserve">Element Not Scored:
</t>
    </r>
    <r>
      <rPr>
        <sz val="12"/>
        <rFont val="Calibri Light"/>
        <family val="2"/>
        <scheme val="major"/>
      </rPr>
      <t xml:space="preserve">The date/time the request was received.  </t>
    </r>
  </si>
  <si>
    <r>
      <rPr>
        <b/>
        <i/>
        <sz val="12"/>
        <color rgb="FF00B050"/>
        <rFont val="Calibri Light"/>
        <family val="2"/>
        <scheme val="major"/>
      </rPr>
      <t>Element Not Scored:</t>
    </r>
    <r>
      <rPr>
        <sz val="12"/>
        <rFont val="Calibri Light"/>
        <family val="2"/>
        <scheme val="major"/>
      </rPr>
      <t xml:space="preserve">
The date/time the request was decisioned.  </t>
    </r>
  </si>
  <si>
    <t>Clinical Documentation</t>
  </si>
  <si>
    <t>(p)</t>
  </si>
  <si>
    <t>Date Referral Deemed Necessary</t>
  </si>
  <si>
    <r>
      <rPr>
        <b/>
        <i/>
        <sz val="12"/>
        <color rgb="FF00B050"/>
        <rFont val="Calibri Light"/>
        <family val="2"/>
        <scheme val="major"/>
      </rPr>
      <t>Element Not Scored:</t>
    </r>
    <r>
      <rPr>
        <sz val="12"/>
        <rFont val="Calibri Light"/>
        <family val="2"/>
        <scheme val="major"/>
      </rPr>
      <t xml:space="preserve">
The date/time the Provider deemed the referral necessary.</t>
    </r>
  </si>
  <si>
    <t>Priority</t>
  </si>
  <si>
    <t>Pre-Service Routine</t>
  </si>
  <si>
    <t>Pre-Service Expedited</t>
  </si>
  <si>
    <t>Post Service Retrospective Review</t>
  </si>
  <si>
    <t>Concurrent Standard</t>
  </si>
  <si>
    <t>Concurrent Expedited</t>
  </si>
  <si>
    <t>A. Marin</t>
  </si>
  <si>
    <t>Dignity Health Medical Network - Medicare</t>
  </si>
  <si>
    <t>Dignity Health Medical Network- Medi-Cal</t>
  </si>
  <si>
    <t>Optum Care Network-Inland Faculty MG</t>
  </si>
  <si>
    <r>
      <rPr>
        <b/>
        <i/>
        <sz val="14"/>
        <color theme="3"/>
        <rFont val="Calibri Light"/>
        <family val="2"/>
        <scheme val="major"/>
      </rPr>
      <t>IEHP Utilization Management Delegation Oversight
LOB:  Covered California</t>
    </r>
    <r>
      <rPr>
        <b/>
        <sz val="20"/>
        <color theme="3"/>
        <rFont val="Calibri Light"/>
        <family val="2"/>
        <scheme val="major"/>
      </rPr>
      <t xml:space="preserve">
</t>
    </r>
    <r>
      <rPr>
        <b/>
        <u/>
        <sz val="20"/>
        <color theme="3"/>
        <rFont val="Calibri Light"/>
        <family val="2"/>
        <scheme val="major"/>
      </rPr>
      <t>Denial Review Tool</t>
    </r>
  </si>
  <si>
    <t>M. Diaz</t>
  </si>
  <si>
    <t>CCA - Liberty Dental</t>
  </si>
  <si>
    <t>CCA - ASH</t>
  </si>
  <si>
    <t xml:space="preserve">CCA - IEHP </t>
  </si>
  <si>
    <r>
      <rPr>
        <b/>
        <i/>
        <sz val="12"/>
        <color rgb="FFFF0000"/>
        <rFont val="Calibri Light"/>
        <family val="2"/>
        <scheme val="major"/>
      </rPr>
      <t xml:space="preserve">Scored Element: </t>
    </r>
    <r>
      <rPr>
        <sz val="12"/>
        <rFont val="Calibri Light"/>
        <family val="2"/>
        <scheme val="major"/>
      </rPr>
      <t xml:space="preserve">
Review of written communication to the Provider of a denial or modification based on medical necessity must include the name and telephone number of the physician reviewer that may be contacted for any issues/concerns regarding the decision.</t>
    </r>
  </si>
  <si>
    <t>DOA Audit</t>
  </si>
  <si>
    <r>
      <rPr>
        <b/>
        <i/>
        <sz val="12"/>
        <color rgb="FFFF0000"/>
        <rFont val="Calibri Light"/>
        <family val="2"/>
        <scheme val="major"/>
      </rPr>
      <t>Scored Element:</t>
    </r>
    <r>
      <rPr>
        <sz val="12"/>
        <color theme="1"/>
        <rFont val="Calibri Light"/>
        <family val="2"/>
        <scheme val="major"/>
      </rPr>
      <t xml:space="preserve">
Review of the denial or modification letter sent to the Member must be written in a manner, format, and language that can be easily understood and in the Member's appropriate threshold language.</t>
    </r>
  </si>
  <si>
    <r>
      <rPr>
        <b/>
        <i/>
        <sz val="12"/>
        <color rgb="FFFF0000"/>
        <rFont val="Calibri Light"/>
        <family val="2"/>
        <scheme val="major"/>
      </rPr>
      <t>Scored Element:</t>
    </r>
    <r>
      <rPr>
        <sz val="12"/>
        <color theme="1"/>
        <rFont val="Calibri Light"/>
        <family val="2"/>
        <scheme val="major"/>
      </rPr>
      <t xml:space="preserve">
Review of denial or modification authorization must demonstrate correct application of IEHP UM criteria hierarchy, as listed in the </t>
    </r>
    <r>
      <rPr>
        <i/>
        <sz val="12"/>
        <color theme="1"/>
        <rFont val="Calibri Light"/>
        <family val="2"/>
        <scheme val="major"/>
      </rPr>
      <t xml:space="preserve">IEHP Provider Policy &amp; Procedure. </t>
    </r>
  </si>
  <si>
    <r>
      <rPr>
        <b/>
        <i/>
        <sz val="12"/>
        <color rgb="FFFF0000"/>
        <rFont val="Calibri Light"/>
        <family val="2"/>
        <scheme val="major"/>
      </rPr>
      <t>Scored Element:</t>
    </r>
    <r>
      <rPr>
        <sz val="12"/>
        <color theme="1"/>
        <rFont val="Calibri Light"/>
        <family val="2"/>
        <scheme val="major"/>
      </rPr>
      <t xml:space="preserve">
Review of the denial letter demonstrates the use of IEHP approved template and attachments - Correct template with attachments can be found on the IEHP website at: iehp.org. Member letter must be mailed in the Member's appropriate threshold language.</t>
    </r>
  </si>
  <si>
    <t>Date Delay Notice Issued</t>
  </si>
  <si>
    <t>(q)</t>
  </si>
  <si>
    <r>
      <rPr>
        <b/>
        <i/>
        <sz val="12"/>
        <color rgb="FF00B050"/>
        <rFont val="Calibri Light"/>
        <family val="2"/>
        <scheme val="major"/>
      </rPr>
      <t>Element Not Scored:</t>
    </r>
    <r>
      <rPr>
        <sz val="12"/>
        <rFont val="Calibri Light"/>
        <family val="2"/>
        <scheme val="major"/>
      </rPr>
      <t xml:space="preserve">
The date/time the delay notice was issued.
N/A if request not delayed/extended.</t>
    </r>
  </si>
  <si>
    <r>
      <rPr>
        <b/>
        <i/>
        <sz val="12"/>
        <color rgb="FFFF0000"/>
        <rFont val="Calibri Light"/>
        <family val="2"/>
        <scheme val="major"/>
      </rPr>
      <t>Scored Element:</t>
    </r>
    <r>
      <rPr>
        <sz val="12"/>
        <color theme="1"/>
        <rFont val="Calibri Light"/>
        <family val="2"/>
        <scheme val="major"/>
      </rPr>
      <t xml:space="preserve">
Review of denied or modified notification to Member and Provider must include evidence that  Member was provided correct alternative treatment information and instruction for additional follow-up care.</t>
    </r>
  </si>
  <si>
    <t>IEHP Provider Policy and Procedure - Covered CCA_14A: Utilization Management - Delegation &amp; Monitoring</t>
  </si>
  <si>
    <t>Access to Care</t>
  </si>
  <si>
    <t>(r)</t>
  </si>
  <si>
    <t>Access to care</t>
  </si>
  <si>
    <r>
      <rPr>
        <b/>
        <i/>
        <sz val="12"/>
        <color rgb="FFFF0000"/>
        <rFont val="Calibri Light"/>
        <family val="2"/>
        <scheme val="major"/>
      </rPr>
      <t>Scored Element:</t>
    </r>
    <r>
      <rPr>
        <sz val="12"/>
        <rFont val="Calibri Light"/>
        <family val="2"/>
        <scheme val="major"/>
      </rPr>
      <t xml:space="preserve">
In the event initial request was redirected to a contracted or capitated provider, IPA to follow 9A Access Standards and 14A For Out- of-Network/Capitated Providers (outreach and documentation requirements).</t>
    </r>
  </si>
  <si>
    <t>Each file reviewed has a maximum score of 9 possible points. Total points earned from letters (g)-(o) above.</t>
  </si>
  <si>
    <t>Each file reviewed has a maximum score of 9 possible points. Total points possible from letters (g)-(o) above, excluding non applicable elements.</t>
  </si>
  <si>
    <t>Total points earned from letters (g)-(o) above divided by total points possible from letters (g)-(o) above, excluding non applicable elements for each file reviewed.</t>
  </si>
  <si>
    <r>
      <rPr>
        <b/>
        <i/>
        <sz val="12"/>
        <color rgb="FFFF0000"/>
        <rFont val="Calibri Light"/>
        <family val="2"/>
        <scheme val="major"/>
      </rPr>
      <t>Scored Element:</t>
    </r>
    <r>
      <rPr>
        <sz val="12"/>
        <color theme="1"/>
        <rFont val="Calibri Light"/>
        <family val="2"/>
        <scheme val="major"/>
      </rPr>
      <t xml:space="preserve">
Review of documentation must contain evidence that the denied or modified authorization was conducted by a designated licensed physician with an unrestricted license. Documentation must also include a written assessment of medical necessity, relevant clinical information, appropriateness of level of care, and the specific criteria upon which the decision was based.
This review element is N/A for Carve-outs and non-benefits request not requiring Medical Necessity review.</t>
    </r>
  </si>
  <si>
    <r>
      <rPr>
        <b/>
        <i/>
        <sz val="12"/>
        <color rgb="FFFF0000"/>
        <rFont val="Calibri Light"/>
        <family val="2"/>
        <scheme val="major"/>
      </rPr>
      <t>Scored Element:</t>
    </r>
    <r>
      <rPr>
        <sz val="12"/>
        <color theme="1"/>
        <rFont val="Calibri Light"/>
        <family val="2"/>
        <scheme val="major"/>
      </rPr>
      <t xml:space="preserve">
Review of supportive clinical information must support denial or modified authorization determination.
This review element is N/A for Carve-outs and non-benefits request not requiring Medical Necessity review. </t>
    </r>
  </si>
  <si>
    <r>
      <rPr>
        <b/>
        <i/>
        <sz val="12"/>
        <color rgb="FFFF0000"/>
        <rFont val="Calibri Light"/>
        <family val="2"/>
        <scheme val="major"/>
      </rPr>
      <t>Scored Element:</t>
    </r>
    <r>
      <rPr>
        <sz val="12"/>
        <rFont val="Calibri Light"/>
        <family val="2"/>
        <scheme val="major"/>
      </rPr>
      <t xml:space="preserve">
In the event initial request submitted by Provider does not include information reasonably necessary to make a determination of the authorization, evidence must demonstrate appropriate IPA outreach to the requesting provider for additional clinical information.  </t>
    </r>
  </si>
  <si>
    <r>
      <rPr>
        <b/>
        <u/>
        <sz val="18"/>
        <color theme="1"/>
        <rFont val="Calibri"/>
        <family val="2"/>
        <scheme val="minor"/>
      </rPr>
      <t xml:space="preserve">File Review Instructions: </t>
    </r>
    <r>
      <rPr>
        <sz val="11"/>
        <color theme="1"/>
        <rFont val="Calibri"/>
        <family val="2"/>
        <scheme val="minor"/>
      </rPr>
      <t xml:space="preserve">
IEHP selects 30 Denials/Modifications for review from the IPA Delegated Monthly Referral Tracking Log. Each file will be reviewed against the elements listed below and noted as follows: "1" yes the file review element meets, "0" when the file review element does not meet. Each file reviewed has a maximum score of 9 possible points. Findings related to each file review will be listed within the comments for IPA review.</t>
    </r>
  </si>
  <si>
    <t>V. Gallardo</t>
  </si>
  <si>
    <t>B. Parrish-Perez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</si>
</sst>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-yy;@"/>
    <numFmt numFmtId="165" formatCode="mm/dd/yy;@"/>
    <numFmt numFmtId="166" formatCode="m/d/yy\ h:mm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color theme="1"/>
      <name val="Calibri Light"/>
      <family val="1"/>
      <scheme val="major"/>
    </font>
    <font>
      <b/>
      <sz val="12"/>
      <color theme="1"/>
      <name val="Calibri Light"/>
      <family val="1"/>
      <scheme val="major"/>
    </font>
    <font>
      <sz val="12"/>
      <color theme="1"/>
      <name val="Calibri Light"/>
      <family val="1"/>
      <scheme val="major"/>
    </font>
    <font>
      <sz val="12"/>
      <name val="Calibri Light"/>
      <family val="1"/>
      <scheme val="major"/>
    </font>
    <font>
      <b/>
      <u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20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i/>
      <sz val="14"/>
      <color theme="3"/>
      <name val="Calibri Light"/>
      <family val="2"/>
      <scheme val="major"/>
    </font>
    <font>
      <b/>
      <sz val="20"/>
      <color theme="3"/>
      <name val="Calibri Light"/>
      <family val="2"/>
      <scheme val="major"/>
    </font>
    <font>
      <b/>
      <u/>
      <sz val="20"/>
      <color theme="3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i/>
      <sz val="9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8"/>
      <color theme="1"/>
      <name val="Calibri"/>
      <family val="2"/>
      <scheme val="minor"/>
    </font>
    <font>
      <sz val="12"/>
      <name val="Calibri Light"/>
      <family val="2"/>
      <scheme val="major"/>
    </font>
    <font>
      <b/>
      <i/>
      <sz val="12"/>
      <color rgb="FF00B050"/>
      <name val="Calibri Light"/>
      <family val="2"/>
      <scheme val="major"/>
    </font>
    <font>
      <sz val="12"/>
      <color theme="1"/>
      <name val="Calibri Light"/>
      <family val="2"/>
      <scheme val="major"/>
    </font>
    <font>
      <i/>
      <sz val="12"/>
      <color theme="1"/>
      <name val="Calibri Light"/>
      <family val="2"/>
      <scheme val="major"/>
    </font>
    <font>
      <b/>
      <i/>
      <sz val="12"/>
      <color rgb="FFFF0000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8" fillId="0" borderId="0" xfId="0" applyFont="1"/>
    <xf numFmtId="0" fontId="9" fillId="4" borderId="1" xfId="0" applyFont="1" applyFill="1" applyBorder="1"/>
    <xf numFmtId="0" fontId="8" fillId="6" borderId="1" xfId="0" applyFont="1" applyFill="1" applyBorder="1" applyAlignment="1">
      <alignment horizontal="center" vertical="center"/>
    </xf>
    <xf numFmtId="0" fontId="9" fillId="0" borderId="1" xfId="0" applyFont="1" applyBorder="1"/>
    <xf numFmtId="0" fontId="9" fillId="5" borderId="1" xfId="0" applyFont="1" applyFill="1" applyBorder="1"/>
    <xf numFmtId="0" fontId="9" fillId="6" borderId="1" xfId="0" applyFont="1" applyFill="1" applyBorder="1"/>
    <xf numFmtId="0" fontId="8" fillId="0" borderId="0" xfId="0" applyFont="1" applyAlignment="1">
      <alignment textRotation="45"/>
    </xf>
    <xf numFmtId="0" fontId="12" fillId="0" borderId="0" xfId="0" applyFont="1" applyAlignment="1">
      <alignment vertical="center" wrapText="1"/>
    </xf>
    <xf numFmtId="164" fontId="0" fillId="0" borderId="0" xfId="0" applyNumberFormat="1"/>
    <xf numFmtId="9" fontId="9" fillId="0" borderId="1" xfId="1" applyFont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3" fillId="8" borderId="4" xfId="0" applyFont="1" applyFill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5" borderId="4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8" fillId="3" borderId="7" xfId="0" applyFont="1" applyFill="1" applyBorder="1"/>
    <xf numFmtId="0" fontId="8" fillId="3" borderId="6" xfId="0" applyFont="1" applyFill="1" applyBorder="1"/>
    <xf numFmtId="0" fontId="8" fillId="3" borderId="5" xfId="0" applyFont="1" applyFill="1" applyBorder="1"/>
    <xf numFmtId="0" fontId="9" fillId="0" borderId="1" xfId="0" applyFont="1" applyBorder="1" applyAlignment="1">
      <alignment horizontal="center" vertical="center"/>
    </xf>
    <xf numFmtId="0" fontId="18" fillId="0" borderId="0" xfId="0" applyFont="1"/>
    <xf numFmtId="0" fontId="8" fillId="5" borderId="1" xfId="0" applyFont="1" applyFill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9" fontId="8" fillId="0" borderId="1" xfId="1" applyFont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19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center" wrapText="1"/>
    </xf>
    <xf numFmtId="1" fontId="22" fillId="4" borderId="1" xfId="0" applyNumberFormat="1" applyFont="1" applyFill="1" applyBorder="1" applyAlignment="1">
      <alignment horizontal="left" vertical="top" wrapText="1"/>
    </xf>
    <xf numFmtId="1" fontId="24" fillId="4" borderId="1" xfId="0" applyNumberFormat="1" applyFont="1" applyFill="1" applyBorder="1" applyAlignment="1">
      <alignment horizontal="left" vertical="top" wrapText="1"/>
    </xf>
    <xf numFmtId="1" fontId="23" fillId="4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1" fontId="22" fillId="0" borderId="1" xfId="0" applyNumberFormat="1" applyFont="1" applyBorder="1" applyAlignment="1">
      <alignment horizontal="left" vertical="top" wrapText="1"/>
    </xf>
    <xf numFmtId="1" fontId="24" fillId="0" borderId="1" xfId="0" applyNumberFormat="1" applyFont="1" applyBorder="1" applyAlignment="1">
      <alignment horizontal="left" vertical="top" wrapText="1"/>
    </xf>
    <xf numFmtId="0" fontId="24" fillId="0" borderId="0" xfId="0" applyFont="1" applyAlignment="1">
      <alignment vertical="center" wrapText="1"/>
    </xf>
    <xf numFmtId="1" fontId="22" fillId="5" borderId="1" xfId="0" applyNumberFormat="1" applyFont="1" applyFill="1" applyBorder="1" applyAlignment="1">
      <alignment horizontal="left" vertical="top" wrapText="1"/>
    </xf>
    <xf numFmtId="1" fontId="24" fillId="5" borderId="1" xfId="0" applyNumberFormat="1" applyFont="1" applyFill="1" applyBorder="1" applyAlignment="1">
      <alignment horizontal="left" vertical="top" wrapText="1"/>
    </xf>
    <xf numFmtId="1" fontId="20" fillId="0" borderId="1" xfId="0" applyNumberFormat="1" applyFont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9" fontId="9" fillId="0" borderId="0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9" fontId="9" fillId="0" borderId="1" xfId="1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/>
    </xf>
    <xf numFmtId="9" fontId="9" fillId="0" borderId="5" xfId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top"/>
    </xf>
    <xf numFmtId="49" fontId="8" fillId="4" borderId="1" xfId="0" applyNumberFormat="1" applyFont="1" applyFill="1" applyBorder="1" applyAlignment="1">
      <alignment horizontal="center" vertical="top"/>
    </xf>
    <xf numFmtId="49" fontId="8" fillId="4" borderId="2" xfId="0" applyNumberFormat="1" applyFont="1" applyFill="1" applyBorder="1" applyAlignment="1">
      <alignment horizontal="center" vertical="top"/>
    </xf>
    <xf numFmtId="0" fontId="8" fillId="4" borderId="1" xfId="0" applyFont="1" applyFill="1" applyBorder="1" applyAlignment="1">
      <alignment horizontal="center" vertical="top"/>
    </xf>
    <xf numFmtId="0" fontId="8" fillId="4" borderId="2" xfId="0" applyFont="1" applyFill="1" applyBorder="1" applyAlignment="1">
      <alignment horizontal="center" vertical="top"/>
    </xf>
    <xf numFmtId="166" fontId="8" fillId="4" borderId="1" xfId="0" applyNumberFormat="1" applyFont="1" applyFill="1" applyBorder="1" applyAlignment="1">
      <alignment horizontal="center" vertical="top"/>
    </xf>
    <xf numFmtId="166" fontId="8" fillId="4" borderId="2" xfId="0" applyNumberFormat="1" applyFont="1" applyFill="1" applyBorder="1" applyAlignment="1">
      <alignment horizontal="center" vertical="top"/>
    </xf>
    <xf numFmtId="165" fontId="8" fillId="4" borderId="1" xfId="0" applyNumberFormat="1" applyFont="1" applyFill="1" applyBorder="1" applyAlignment="1">
      <alignment horizontal="center" vertical="top"/>
    </xf>
    <xf numFmtId="165" fontId="8" fillId="4" borderId="2" xfId="0" applyNumberFormat="1" applyFont="1" applyFill="1" applyBorder="1" applyAlignment="1">
      <alignment horizontal="center" vertical="top"/>
    </xf>
    <xf numFmtId="0" fontId="8" fillId="5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5" borderId="5" xfId="0" applyFont="1" applyFill="1" applyBorder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9" fontId="8" fillId="0" borderId="1" xfId="1" applyFont="1" applyBorder="1" applyAlignment="1">
      <alignment horizontal="center" vertical="top"/>
    </xf>
    <xf numFmtId="0" fontId="24" fillId="9" borderId="0" xfId="0" applyFont="1" applyFill="1" applyAlignment="1">
      <alignment vertical="top" wrapText="1"/>
    </xf>
    <xf numFmtId="1" fontId="24" fillId="9" borderId="1" xfId="0" applyNumberFormat="1" applyFont="1" applyFill="1" applyBorder="1" applyAlignment="1">
      <alignment horizontal="left" vertical="top" wrapText="1"/>
    </xf>
    <xf numFmtId="1" fontId="22" fillId="9" borderId="1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5" borderId="0" xfId="0" applyFont="1" applyFill="1" applyAlignment="1">
      <alignment vertical="center"/>
    </xf>
    <xf numFmtId="9" fontId="9" fillId="5" borderId="1" xfId="1" applyFont="1" applyFill="1" applyBorder="1" applyAlignment="1">
      <alignment horizontal="center" vertical="center"/>
    </xf>
    <xf numFmtId="0" fontId="8" fillId="5" borderId="0" xfId="0" applyFont="1" applyFill="1"/>
    <xf numFmtId="0" fontId="8" fillId="3" borderId="0" xfId="0" applyFont="1" applyFill="1"/>
    <xf numFmtId="0" fontId="8" fillId="0" borderId="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1" fillId="8" borderId="1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vertical="top" wrapText="1"/>
    </xf>
    <xf numFmtId="0" fontId="13" fillId="8" borderId="1" xfId="0" applyFont="1" applyFill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Border="1" applyAlignment="1" applyProtection="1">
      <alignment horizontal="center" vertical="center" wrapText="1"/>
      <protection locked="0"/>
    </xf>
    <xf numFmtId="14" fontId="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5" fillId="5" borderId="7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top" wrapText="1"/>
    </xf>
    <xf numFmtId="0" fontId="21" fillId="2" borderId="3" xfId="0" applyFont="1" applyFill="1" applyBorder="1" applyAlignment="1">
      <alignment horizontal="center" vertical="top" wrapText="1"/>
    </xf>
    <xf numFmtId="0" fontId="21" fillId="2" borderId="4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4">
    <dxf>
      <font>
        <color theme="9" tint="-0.499984740745262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E0901-DB0F-439D-BBF1-C1698F634A44}">
  <dimension ref="A2:D26"/>
  <sheetViews>
    <sheetView workbookViewId="0">
      <selection activeCell="C3" sqref="C3:C7"/>
    </sheetView>
  </sheetViews>
  <sheetFormatPr defaultRowHeight="15" x14ac:dyDescent="0.25"/>
  <cols>
    <col min="1" max="1" width="22" style="10" customWidth="1"/>
    <col min="2" max="2" width="36.140625" customWidth="1"/>
    <col min="3" max="4" width="22" customWidth="1"/>
  </cols>
  <sheetData>
    <row r="2" spans="1:4" x14ac:dyDescent="0.25">
      <c r="A2" s="10" t="s">
        <v>36</v>
      </c>
      <c r="B2" t="s">
        <v>37</v>
      </c>
      <c r="C2" t="s">
        <v>55</v>
      </c>
      <c r="D2" t="s">
        <v>113</v>
      </c>
    </row>
    <row r="3" spans="1:4" x14ac:dyDescent="0.25">
      <c r="A3" s="10" t="s">
        <v>129</v>
      </c>
      <c r="B3" t="s">
        <v>38</v>
      </c>
      <c r="C3" t="s">
        <v>56</v>
      </c>
      <c r="D3" t="s">
        <v>114</v>
      </c>
    </row>
    <row r="4" spans="1:4" x14ac:dyDescent="0.25">
      <c r="A4" s="10">
        <v>45658</v>
      </c>
      <c r="B4" t="s">
        <v>39</v>
      </c>
      <c r="C4" t="s">
        <v>149</v>
      </c>
      <c r="D4" t="s">
        <v>115</v>
      </c>
    </row>
    <row r="5" spans="1:4" x14ac:dyDescent="0.25">
      <c r="A5" s="10">
        <v>45689</v>
      </c>
      <c r="B5" t="s">
        <v>40</v>
      </c>
      <c r="C5" t="s">
        <v>119</v>
      </c>
      <c r="D5" t="s">
        <v>116</v>
      </c>
    </row>
    <row r="6" spans="1:4" x14ac:dyDescent="0.25">
      <c r="A6" s="10">
        <v>45717</v>
      </c>
      <c r="B6" t="s">
        <v>41</v>
      </c>
      <c r="C6" t="s">
        <v>124</v>
      </c>
      <c r="D6" t="s">
        <v>117</v>
      </c>
    </row>
    <row r="7" spans="1:4" x14ac:dyDescent="0.25">
      <c r="A7" s="10">
        <v>45748</v>
      </c>
      <c r="B7" t="s">
        <v>121</v>
      </c>
      <c r="C7" t="s">
        <v>150</v>
      </c>
      <c r="D7" t="s">
        <v>118</v>
      </c>
    </row>
    <row r="8" spans="1:4" x14ac:dyDescent="0.25">
      <c r="A8" s="10">
        <v>45778</v>
      </c>
      <c r="B8" t="s">
        <v>120</v>
      </c>
    </row>
    <row r="9" spans="1:4" x14ac:dyDescent="0.25">
      <c r="A9" s="10">
        <v>45809</v>
      </c>
      <c r="B9" t="s">
        <v>42</v>
      </c>
    </row>
    <row r="10" spans="1:4" x14ac:dyDescent="0.25">
      <c r="A10" s="10">
        <v>45839</v>
      </c>
      <c r="B10" t="s">
        <v>43</v>
      </c>
    </row>
    <row r="11" spans="1:4" x14ac:dyDescent="0.25">
      <c r="A11" s="10">
        <v>45870</v>
      </c>
      <c r="B11" t="s">
        <v>44</v>
      </c>
    </row>
    <row r="12" spans="1:4" x14ac:dyDescent="0.25">
      <c r="A12" s="10">
        <v>45901</v>
      </c>
      <c r="B12" t="s">
        <v>45</v>
      </c>
    </row>
    <row r="13" spans="1:4" x14ac:dyDescent="0.25">
      <c r="A13" s="10">
        <v>45931</v>
      </c>
      <c r="B13" t="s">
        <v>46</v>
      </c>
    </row>
    <row r="14" spans="1:4" x14ac:dyDescent="0.25">
      <c r="A14" s="10">
        <v>45962</v>
      </c>
      <c r="B14" t="s">
        <v>47</v>
      </c>
    </row>
    <row r="15" spans="1:4" x14ac:dyDescent="0.25">
      <c r="A15" s="10">
        <v>45992</v>
      </c>
      <c r="B15" t="s">
        <v>48</v>
      </c>
    </row>
    <row r="16" spans="1:4" x14ac:dyDescent="0.25">
      <c r="A16" s="10">
        <v>46023</v>
      </c>
      <c r="B16" t="s">
        <v>49</v>
      </c>
    </row>
    <row r="17" spans="1:2" x14ac:dyDescent="0.25">
      <c r="A17" s="10">
        <v>46054</v>
      </c>
      <c r="B17" t="s">
        <v>50</v>
      </c>
    </row>
    <row r="18" spans="1:2" x14ac:dyDescent="0.25">
      <c r="A18" s="10">
        <v>46082</v>
      </c>
      <c r="B18" t="s">
        <v>122</v>
      </c>
    </row>
    <row r="19" spans="1:2" x14ac:dyDescent="0.25">
      <c r="A19" s="10">
        <v>46113</v>
      </c>
      <c r="B19" t="s">
        <v>51</v>
      </c>
    </row>
    <row r="20" spans="1:2" x14ac:dyDescent="0.25">
      <c r="A20" s="10">
        <v>46143</v>
      </c>
      <c r="B20" t="s">
        <v>52</v>
      </c>
    </row>
    <row r="21" spans="1:2" x14ac:dyDescent="0.25">
      <c r="A21" s="10">
        <v>46174</v>
      </c>
      <c r="B21" t="s">
        <v>53</v>
      </c>
    </row>
    <row r="22" spans="1:2" x14ac:dyDescent="0.25">
      <c r="A22" s="10">
        <v>46204</v>
      </c>
      <c r="B22" t="s">
        <v>54</v>
      </c>
    </row>
    <row r="23" spans="1:2" x14ac:dyDescent="0.25">
      <c r="A23" s="10">
        <v>46235</v>
      </c>
      <c r="B23" t="s">
        <v>125</v>
      </c>
    </row>
    <row r="24" spans="1:2" x14ac:dyDescent="0.25">
      <c r="A24" s="10">
        <v>46266</v>
      </c>
      <c r="B24" t="s">
        <v>126</v>
      </c>
    </row>
    <row r="25" spans="1:2" x14ac:dyDescent="0.25">
      <c r="A25" s="10">
        <v>46296</v>
      </c>
      <c r="B25" t="s">
        <v>127</v>
      </c>
    </row>
    <row r="26" spans="1:2" x14ac:dyDescent="0.25">
      <c r="A26" s="10">
        <v>46327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2AC1F-7FA8-4256-9DD3-268D43D22B7A}">
  <dimension ref="A1:AH40"/>
  <sheetViews>
    <sheetView showGridLines="0" tabSelected="1" view="pageBreakPreview" topLeftCell="B1" zoomScale="70" zoomScaleNormal="100" zoomScaleSheetLayoutView="70" workbookViewId="0">
      <pane xSplit="2" topLeftCell="D1" activePane="topRight" state="frozen"/>
      <selection activeCell="B1" sqref="B1"/>
      <selection pane="topRight" activeCell="M5" sqref="M5:M6"/>
    </sheetView>
  </sheetViews>
  <sheetFormatPr defaultRowHeight="15" x14ac:dyDescent="0.25"/>
  <cols>
    <col min="1" max="1" width="13.140625" style="8" hidden="1" customWidth="1"/>
    <col min="2" max="2" width="9.140625" style="2"/>
    <col min="3" max="3" width="43.28515625" style="2" customWidth="1"/>
    <col min="4" max="33" width="22.28515625" style="2" customWidth="1"/>
    <col min="34" max="34" width="19.28515625" style="2" customWidth="1"/>
    <col min="35" max="16384" width="9.140625" style="2"/>
  </cols>
  <sheetData>
    <row r="1" spans="1:34" ht="15" customHeight="1" x14ac:dyDescent="0.25">
      <c r="A1"/>
      <c r="B1" s="84" t="s">
        <v>123</v>
      </c>
      <c r="C1" s="84"/>
    </row>
    <row r="2" spans="1:34" ht="15" customHeight="1" x14ac:dyDescent="0.25">
      <c r="A2" s="9"/>
      <c r="B2" s="84"/>
      <c r="C2" s="84"/>
    </row>
    <row r="3" spans="1:34" ht="15.75" customHeight="1" x14ac:dyDescent="0.25">
      <c r="A3" s="9"/>
      <c r="B3" s="84"/>
      <c r="C3" s="84"/>
      <c r="D3" s="14" t="s">
        <v>18</v>
      </c>
      <c r="E3" s="87"/>
      <c r="F3" s="87"/>
      <c r="G3" s="87"/>
      <c r="I3" s="12" t="s">
        <v>59</v>
      </c>
      <c r="J3" s="11" t="str">
        <f>IFERROR(J6/J5,"N/A")</f>
        <v>N/A</v>
      </c>
      <c r="K3" s="45"/>
      <c r="L3" s="85" t="s">
        <v>70</v>
      </c>
      <c r="M3" s="85"/>
    </row>
    <row r="4" spans="1:34" ht="15" customHeight="1" x14ac:dyDescent="0.25">
      <c r="A4" s="9"/>
      <c r="B4" s="84"/>
      <c r="C4" s="84"/>
      <c r="D4" s="15" t="s">
        <v>19</v>
      </c>
      <c r="E4" s="88"/>
      <c r="F4" s="88"/>
      <c r="G4" s="88"/>
      <c r="L4" s="26" t="s">
        <v>76</v>
      </c>
      <c r="M4" s="27" t="s">
        <v>71</v>
      </c>
    </row>
    <row r="5" spans="1:34" ht="30" x14ac:dyDescent="0.25">
      <c r="A5" s="9"/>
      <c r="B5" s="84"/>
      <c r="C5" s="84"/>
      <c r="D5" s="16" t="s">
        <v>20</v>
      </c>
      <c r="E5" s="89"/>
      <c r="F5" s="89"/>
      <c r="G5" s="89"/>
      <c r="I5" s="50" t="s">
        <v>57</v>
      </c>
      <c r="J5" s="4" t="str">
        <f>IF(COUNT(D16:AG24)=0,"",COUNT(D16:AG24))</f>
        <v/>
      </c>
      <c r="K5" s="46"/>
      <c r="L5" s="26" t="s">
        <v>72</v>
      </c>
      <c r="M5" s="28" t="s">
        <v>73</v>
      </c>
    </row>
    <row r="6" spans="1:34" ht="30" x14ac:dyDescent="0.25">
      <c r="A6" s="9"/>
      <c r="B6" s="84"/>
      <c r="C6" s="84"/>
      <c r="D6" s="15" t="s">
        <v>21</v>
      </c>
      <c r="E6" s="90"/>
      <c r="F6" s="90"/>
      <c r="G6" s="90"/>
      <c r="I6" s="50" t="s">
        <v>58</v>
      </c>
      <c r="J6" s="4" t="str">
        <f>IF(SUM(D16:AG24)=0,"",SUM(D16:AG24))</f>
        <v/>
      </c>
      <c r="K6" s="46"/>
      <c r="L6" s="26" t="s">
        <v>74</v>
      </c>
      <c r="M6" s="28" t="s">
        <v>73</v>
      </c>
    </row>
    <row r="7" spans="1:34" ht="15" customHeight="1" x14ac:dyDescent="0.25">
      <c r="A7" s="9"/>
      <c r="B7" s="84"/>
      <c r="C7" s="84"/>
      <c r="L7" s="29"/>
      <c r="M7" s="30" t="s">
        <v>75</v>
      </c>
    </row>
    <row r="8" spans="1:34" ht="15" customHeight="1" x14ac:dyDescent="0.25">
      <c r="A8" s="9"/>
      <c r="B8" s="84"/>
      <c r="C8" s="84"/>
    </row>
    <row r="9" spans="1:34" ht="15" customHeight="1" x14ac:dyDescent="0.25">
      <c r="A9" s="20"/>
      <c r="B9" s="84"/>
      <c r="C9" s="84"/>
      <c r="D9" s="48" t="s">
        <v>22</v>
      </c>
      <c r="E9" s="12" t="s">
        <v>23</v>
      </c>
      <c r="F9" s="12" t="s">
        <v>24</v>
      </c>
      <c r="G9" s="12" t="s">
        <v>25</v>
      </c>
      <c r="H9" s="12" t="s">
        <v>26</v>
      </c>
      <c r="I9" s="12" t="s">
        <v>27</v>
      </c>
      <c r="J9" s="12" t="s">
        <v>28</v>
      </c>
      <c r="K9" s="12" t="s">
        <v>29</v>
      </c>
      <c r="L9" s="12" t="s">
        <v>30</v>
      </c>
      <c r="M9" s="12" t="s">
        <v>31</v>
      </c>
      <c r="N9" s="12" t="s">
        <v>86</v>
      </c>
      <c r="O9" s="12" t="s">
        <v>87</v>
      </c>
      <c r="P9" s="12" t="s">
        <v>88</v>
      </c>
      <c r="Q9" s="12" t="s">
        <v>89</v>
      </c>
      <c r="R9" s="12" t="s">
        <v>90</v>
      </c>
      <c r="S9" s="12" t="s">
        <v>91</v>
      </c>
      <c r="T9" s="12" t="s">
        <v>92</v>
      </c>
      <c r="U9" s="12" t="s">
        <v>93</v>
      </c>
      <c r="V9" s="12" t="s">
        <v>94</v>
      </c>
      <c r="W9" s="12" t="s">
        <v>95</v>
      </c>
      <c r="X9" s="12" t="s">
        <v>96</v>
      </c>
      <c r="Y9" s="12" t="s">
        <v>97</v>
      </c>
      <c r="Z9" s="12" t="s">
        <v>98</v>
      </c>
      <c r="AA9" s="12" t="s">
        <v>99</v>
      </c>
      <c r="AB9" s="12" t="s">
        <v>100</v>
      </c>
      <c r="AC9" s="12" t="s">
        <v>101</v>
      </c>
      <c r="AD9" s="12" t="s">
        <v>102</v>
      </c>
      <c r="AE9" s="12" t="s">
        <v>103</v>
      </c>
      <c r="AF9" s="12" t="s">
        <v>104</v>
      </c>
      <c r="AG9" s="12" t="s">
        <v>105</v>
      </c>
      <c r="AH9" s="51" t="s">
        <v>61</v>
      </c>
    </row>
    <row r="10" spans="1:34" x14ac:dyDescent="0.25">
      <c r="B10" s="17" t="s">
        <v>3</v>
      </c>
      <c r="C10" s="3" t="s">
        <v>77</v>
      </c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5"/>
      <c r="AH10" s="22"/>
    </row>
    <row r="11" spans="1:34" x14ac:dyDescent="0.25">
      <c r="B11" s="17" t="s">
        <v>4</v>
      </c>
      <c r="C11" s="3" t="s">
        <v>68</v>
      </c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7"/>
      <c r="AH11" s="22"/>
    </row>
    <row r="12" spans="1:34" x14ac:dyDescent="0.25">
      <c r="B12" s="17" t="s">
        <v>5</v>
      </c>
      <c r="C12" s="3" t="s">
        <v>78</v>
      </c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9"/>
      <c r="AH12" s="22"/>
    </row>
    <row r="13" spans="1:34" x14ac:dyDescent="0.25">
      <c r="B13" s="17" t="s">
        <v>6</v>
      </c>
      <c r="C13" s="3" t="s">
        <v>79</v>
      </c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9"/>
      <c r="AH13" s="22"/>
    </row>
    <row r="14" spans="1:34" x14ac:dyDescent="0.25">
      <c r="B14" s="17" t="s">
        <v>7</v>
      </c>
      <c r="C14" s="3" t="s">
        <v>111</v>
      </c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75"/>
    </row>
    <row r="15" spans="1:34" x14ac:dyDescent="0.25">
      <c r="B15" s="17" t="s">
        <v>8</v>
      </c>
      <c r="C15" s="3" t="s">
        <v>133</v>
      </c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1"/>
      <c r="AH15" s="23"/>
    </row>
    <row r="16" spans="1:34" x14ac:dyDescent="0.25">
      <c r="A16" s="24" t="s">
        <v>33</v>
      </c>
      <c r="B16" s="18" t="s">
        <v>9</v>
      </c>
      <c r="C16" s="6" t="s">
        <v>64</v>
      </c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52" t="str">
        <f>IFERROR(SUM(D16:AG16)/COUNT(D16:AG16),"")</f>
        <v/>
      </c>
    </row>
    <row r="17" spans="1:34" x14ac:dyDescent="0.25">
      <c r="A17" s="83" t="s">
        <v>34</v>
      </c>
      <c r="B17" s="13" t="s">
        <v>10</v>
      </c>
      <c r="C17" s="5" t="s">
        <v>62</v>
      </c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47" t="str">
        <f>IFERROR(SUM(D17:AG17)/COUNT(D17:AG17),"")</f>
        <v/>
      </c>
    </row>
    <row r="18" spans="1:34" x14ac:dyDescent="0.25">
      <c r="A18" s="83"/>
      <c r="B18" s="18" t="s">
        <v>11</v>
      </c>
      <c r="C18" s="6" t="s">
        <v>109</v>
      </c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47" t="str">
        <f t="shared" ref="AH18:AH24" si="0">IFERROR(SUM(D18:AG18)/COUNT(D18:AG18),"")</f>
        <v/>
      </c>
    </row>
    <row r="19" spans="1:34" x14ac:dyDescent="0.25">
      <c r="A19" s="83" t="s">
        <v>35</v>
      </c>
      <c r="B19" s="13" t="s">
        <v>12</v>
      </c>
      <c r="C19" s="5" t="s">
        <v>63</v>
      </c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47" t="str">
        <f t="shared" si="0"/>
        <v/>
      </c>
    </row>
    <row r="20" spans="1:34" x14ac:dyDescent="0.25">
      <c r="A20" s="83"/>
      <c r="B20" s="18" t="s">
        <v>13</v>
      </c>
      <c r="C20" s="6" t="s">
        <v>65</v>
      </c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47" t="str">
        <f t="shared" si="0"/>
        <v/>
      </c>
    </row>
    <row r="21" spans="1:34" x14ac:dyDescent="0.25">
      <c r="A21" s="71"/>
      <c r="B21" s="13" t="s">
        <v>14</v>
      </c>
      <c r="C21" s="5" t="s">
        <v>138</v>
      </c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47" t="str">
        <f t="shared" si="0"/>
        <v/>
      </c>
    </row>
    <row r="22" spans="1:34" s="74" customFormat="1" x14ac:dyDescent="0.25">
      <c r="A22" s="72"/>
      <c r="B22" s="18" t="s">
        <v>15</v>
      </c>
      <c r="C22" s="6" t="s">
        <v>106</v>
      </c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73" t="str">
        <f t="shared" si="0"/>
        <v/>
      </c>
    </row>
    <row r="23" spans="1:34" x14ac:dyDescent="0.25">
      <c r="A23" s="70"/>
      <c r="B23" s="13" t="s">
        <v>16</v>
      </c>
      <c r="C23" s="5" t="s">
        <v>66</v>
      </c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47" t="str">
        <f t="shared" si="0"/>
        <v/>
      </c>
    </row>
    <row r="24" spans="1:34" s="74" customFormat="1" x14ac:dyDescent="0.25">
      <c r="A24" s="72"/>
      <c r="B24" s="18" t="s">
        <v>17</v>
      </c>
      <c r="C24" s="6" t="s">
        <v>67</v>
      </c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73" t="str">
        <f t="shared" si="0"/>
        <v/>
      </c>
    </row>
    <row r="25" spans="1:34" x14ac:dyDescent="0.25">
      <c r="B25" s="19" t="s">
        <v>110</v>
      </c>
      <c r="C25" s="7" t="s">
        <v>1</v>
      </c>
      <c r="D25" s="65" t="str">
        <f>IF(SUM(D16:D24)=0,"",SUM(D16:D24))</f>
        <v/>
      </c>
      <c r="E25" s="65" t="str">
        <f t="shared" ref="E25:AG25" si="1">IF(SUM(E16:E24)=0,"",SUM(E16:E24))</f>
        <v/>
      </c>
      <c r="F25" s="65" t="str">
        <f t="shared" si="1"/>
        <v/>
      </c>
      <c r="G25" s="65" t="str">
        <f t="shared" si="1"/>
        <v/>
      </c>
      <c r="H25" s="65" t="str">
        <f t="shared" si="1"/>
        <v/>
      </c>
      <c r="I25" s="65" t="str">
        <f t="shared" si="1"/>
        <v/>
      </c>
      <c r="J25" s="65" t="str">
        <f t="shared" si="1"/>
        <v/>
      </c>
      <c r="K25" s="65" t="str">
        <f t="shared" si="1"/>
        <v/>
      </c>
      <c r="L25" s="65" t="str">
        <f t="shared" si="1"/>
        <v/>
      </c>
      <c r="M25" s="65" t="str">
        <f t="shared" si="1"/>
        <v/>
      </c>
      <c r="N25" s="65" t="str">
        <f t="shared" si="1"/>
        <v/>
      </c>
      <c r="O25" s="65" t="str">
        <f t="shared" si="1"/>
        <v/>
      </c>
      <c r="P25" s="65" t="str">
        <f t="shared" si="1"/>
        <v/>
      </c>
      <c r="Q25" s="65" t="str">
        <f t="shared" si="1"/>
        <v/>
      </c>
      <c r="R25" s="65" t="str">
        <f t="shared" si="1"/>
        <v/>
      </c>
      <c r="S25" s="65" t="str">
        <f t="shared" si="1"/>
        <v/>
      </c>
      <c r="T25" s="65" t="str">
        <f t="shared" si="1"/>
        <v/>
      </c>
      <c r="U25" s="65" t="str">
        <f t="shared" si="1"/>
        <v/>
      </c>
      <c r="V25" s="65" t="str">
        <f t="shared" si="1"/>
        <v/>
      </c>
      <c r="W25" s="65" t="str">
        <f t="shared" si="1"/>
        <v/>
      </c>
      <c r="X25" s="65" t="str">
        <f t="shared" si="1"/>
        <v/>
      </c>
      <c r="Y25" s="65" t="str">
        <f t="shared" si="1"/>
        <v/>
      </c>
      <c r="Z25" s="65" t="str">
        <f t="shared" si="1"/>
        <v/>
      </c>
      <c r="AA25" s="65" t="str">
        <f t="shared" si="1"/>
        <v/>
      </c>
      <c r="AB25" s="65" t="str">
        <f t="shared" si="1"/>
        <v/>
      </c>
      <c r="AC25" s="65" t="str">
        <f t="shared" si="1"/>
        <v/>
      </c>
      <c r="AD25" s="65" t="str">
        <f t="shared" si="1"/>
        <v/>
      </c>
      <c r="AE25" s="65" t="str">
        <f t="shared" si="1"/>
        <v/>
      </c>
      <c r="AF25" s="65" t="str">
        <f t="shared" si="1"/>
        <v/>
      </c>
      <c r="AG25" s="65" t="str">
        <f t="shared" si="1"/>
        <v/>
      </c>
      <c r="AH25" s="21"/>
    </row>
    <row r="26" spans="1:34" x14ac:dyDescent="0.25">
      <c r="B26" s="19" t="s">
        <v>134</v>
      </c>
      <c r="C26" s="7" t="s">
        <v>2</v>
      </c>
      <c r="D26" s="65" t="str">
        <f>IF(COUNT(D16:D24)=0,"",COUNT(D16:D24))</f>
        <v/>
      </c>
      <c r="E26" s="65" t="str">
        <f t="shared" ref="E26:AG26" si="2">IF(COUNT(E16:E24)=0,"",COUNT(E16:E24))</f>
        <v/>
      </c>
      <c r="F26" s="65" t="str">
        <f t="shared" si="2"/>
        <v/>
      </c>
      <c r="G26" s="65" t="str">
        <f t="shared" si="2"/>
        <v/>
      </c>
      <c r="H26" s="65" t="str">
        <f t="shared" si="2"/>
        <v/>
      </c>
      <c r="I26" s="65" t="str">
        <f t="shared" si="2"/>
        <v/>
      </c>
      <c r="J26" s="65" t="str">
        <f t="shared" si="2"/>
        <v/>
      </c>
      <c r="K26" s="65" t="str">
        <f t="shared" si="2"/>
        <v/>
      </c>
      <c r="L26" s="65" t="str">
        <f t="shared" si="2"/>
        <v/>
      </c>
      <c r="M26" s="65" t="str">
        <f t="shared" si="2"/>
        <v/>
      </c>
      <c r="N26" s="65" t="str">
        <f t="shared" si="2"/>
        <v/>
      </c>
      <c r="O26" s="65" t="str">
        <f t="shared" si="2"/>
        <v/>
      </c>
      <c r="P26" s="65" t="str">
        <f t="shared" si="2"/>
        <v/>
      </c>
      <c r="Q26" s="65" t="str">
        <f t="shared" si="2"/>
        <v/>
      </c>
      <c r="R26" s="65" t="str">
        <f t="shared" si="2"/>
        <v/>
      </c>
      <c r="S26" s="65" t="str">
        <f t="shared" si="2"/>
        <v/>
      </c>
      <c r="T26" s="65" t="str">
        <f t="shared" si="2"/>
        <v/>
      </c>
      <c r="U26" s="65" t="str">
        <f t="shared" si="2"/>
        <v/>
      </c>
      <c r="V26" s="65" t="str">
        <f t="shared" si="2"/>
        <v/>
      </c>
      <c r="W26" s="65" t="str">
        <f t="shared" si="2"/>
        <v/>
      </c>
      <c r="X26" s="65" t="str">
        <f t="shared" si="2"/>
        <v/>
      </c>
      <c r="Y26" s="65" t="str">
        <f t="shared" si="2"/>
        <v/>
      </c>
      <c r="Z26" s="65" t="str">
        <f t="shared" si="2"/>
        <v/>
      </c>
      <c r="AA26" s="65" t="str">
        <f t="shared" si="2"/>
        <v/>
      </c>
      <c r="AB26" s="65" t="str">
        <f t="shared" si="2"/>
        <v/>
      </c>
      <c r="AC26" s="65" t="str">
        <f t="shared" si="2"/>
        <v/>
      </c>
      <c r="AD26" s="65" t="str">
        <f t="shared" si="2"/>
        <v/>
      </c>
      <c r="AE26" s="65" t="str">
        <f t="shared" si="2"/>
        <v/>
      </c>
      <c r="AF26" s="65" t="str">
        <f t="shared" si="2"/>
        <v/>
      </c>
      <c r="AG26" s="65" t="str">
        <f t="shared" si="2"/>
        <v/>
      </c>
      <c r="AH26" s="22"/>
    </row>
    <row r="27" spans="1:34" x14ac:dyDescent="0.25">
      <c r="B27" s="19" t="s">
        <v>139</v>
      </c>
      <c r="C27" s="7" t="s">
        <v>60</v>
      </c>
      <c r="D27" s="66" t="str">
        <f>IFERROR(D25/D26, "N/A")</f>
        <v>N/A</v>
      </c>
      <c r="E27" s="66" t="str">
        <f t="shared" ref="E27:AG27" si="3">IFERROR(E25/E26, "N/A")</f>
        <v>N/A</v>
      </c>
      <c r="F27" s="66" t="str">
        <f t="shared" si="3"/>
        <v>N/A</v>
      </c>
      <c r="G27" s="66" t="str">
        <f t="shared" si="3"/>
        <v>N/A</v>
      </c>
      <c r="H27" s="66" t="str">
        <f t="shared" si="3"/>
        <v>N/A</v>
      </c>
      <c r="I27" s="66" t="str">
        <f t="shared" si="3"/>
        <v>N/A</v>
      </c>
      <c r="J27" s="66" t="str">
        <f t="shared" si="3"/>
        <v>N/A</v>
      </c>
      <c r="K27" s="66" t="str">
        <f t="shared" si="3"/>
        <v>N/A</v>
      </c>
      <c r="L27" s="66" t="str">
        <f t="shared" si="3"/>
        <v>N/A</v>
      </c>
      <c r="M27" s="66" t="str">
        <f t="shared" si="3"/>
        <v>N/A</v>
      </c>
      <c r="N27" s="66" t="str">
        <f t="shared" si="3"/>
        <v>N/A</v>
      </c>
      <c r="O27" s="66" t="str">
        <f t="shared" si="3"/>
        <v>N/A</v>
      </c>
      <c r="P27" s="66" t="str">
        <f t="shared" si="3"/>
        <v>N/A</v>
      </c>
      <c r="Q27" s="66" t="str">
        <f t="shared" si="3"/>
        <v>N/A</v>
      </c>
      <c r="R27" s="66" t="str">
        <f t="shared" si="3"/>
        <v>N/A</v>
      </c>
      <c r="S27" s="66" t="str">
        <f t="shared" si="3"/>
        <v>N/A</v>
      </c>
      <c r="T27" s="66" t="str">
        <f t="shared" si="3"/>
        <v>N/A</v>
      </c>
      <c r="U27" s="66" t="str">
        <f t="shared" si="3"/>
        <v>N/A</v>
      </c>
      <c r="V27" s="66" t="str">
        <f t="shared" si="3"/>
        <v>N/A</v>
      </c>
      <c r="W27" s="66" t="str">
        <f t="shared" si="3"/>
        <v>N/A</v>
      </c>
      <c r="X27" s="66" t="str">
        <f t="shared" si="3"/>
        <v>N/A</v>
      </c>
      <c r="Y27" s="66" t="str">
        <f t="shared" si="3"/>
        <v>N/A</v>
      </c>
      <c r="Z27" s="66" t="str">
        <f t="shared" si="3"/>
        <v>N/A</v>
      </c>
      <c r="AA27" s="66" t="str">
        <f t="shared" si="3"/>
        <v>N/A</v>
      </c>
      <c r="AB27" s="66" t="str">
        <f t="shared" si="3"/>
        <v>N/A</v>
      </c>
      <c r="AC27" s="66" t="str">
        <f t="shared" si="3"/>
        <v>N/A</v>
      </c>
      <c r="AD27" s="66" t="str">
        <f t="shared" si="3"/>
        <v>N/A</v>
      </c>
      <c r="AE27" s="66" t="str">
        <f t="shared" si="3"/>
        <v>N/A</v>
      </c>
      <c r="AF27" s="66" t="str">
        <f t="shared" si="3"/>
        <v>N/A</v>
      </c>
      <c r="AG27" s="66" t="str">
        <f t="shared" si="3"/>
        <v>N/A</v>
      </c>
      <c r="AH27" s="22"/>
    </row>
    <row r="28" spans="1:34" ht="15" customHeight="1" x14ac:dyDescent="0.25">
      <c r="B28" s="91" t="s">
        <v>32</v>
      </c>
      <c r="C28" s="91"/>
      <c r="D28" s="8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7"/>
      <c r="Y28" s="80"/>
      <c r="Z28" s="77"/>
      <c r="AA28" s="77"/>
      <c r="AB28" s="77"/>
      <c r="AC28" s="77"/>
      <c r="AD28" s="77"/>
      <c r="AE28" s="77"/>
      <c r="AF28" s="77"/>
      <c r="AG28" s="77"/>
      <c r="AH28" s="22"/>
    </row>
    <row r="29" spans="1:34" ht="15" customHeight="1" x14ac:dyDescent="0.25">
      <c r="B29" s="91"/>
      <c r="C29" s="91"/>
      <c r="D29" s="8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8"/>
      <c r="Y29" s="81"/>
      <c r="Z29" s="78"/>
      <c r="AA29" s="78"/>
      <c r="AB29" s="78"/>
      <c r="AC29" s="78"/>
      <c r="AD29" s="78"/>
      <c r="AE29" s="78"/>
      <c r="AF29" s="78"/>
      <c r="AG29" s="78"/>
      <c r="AH29" s="22"/>
    </row>
    <row r="30" spans="1:34" ht="15" customHeight="1" x14ac:dyDescent="0.25">
      <c r="B30" s="91"/>
      <c r="C30" s="91"/>
      <c r="D30" s="8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8"/>
      <c r="Y30" s="81"/>
      <c r="Z30" s="78"/>
      <c r="AA30" s="78"/>
      <c r="AB30" s="78"/>
      <c r="AC30" s="78"/>
      <c r="AD30" s="78"/>
      <c r="AE30" s="78"/>
      <c r="AF30" s="78"/>
      <c r="AG30" s="78"/>
      <c r="AH30" s="22"/>
    </row>
    <row r="31" spans="1:34" ht="15" customHeight="1" x14ac:dyDescent="0.25">
      <c r="B31" s="91"/>
      <c r="C31" s="91"/>
      <c r="D31" s="8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8"/>
      <c r="Y31" s="81"/>
      <c r="Z31" s="78"/>
      <c r="AA31" s="78"/>
      <c r="AB31" s="78"/>
      <c r="AC31" s="78"/>
      <c r="AD31" s="78"/>
      <c r="AE31" s="78"/>
      <c r="AF31" s="78"/>
      <c r="AG31" s="78"/>
      <c r="AH31" s="22"/>
    </row>
    <row r="32" spans="1:34" ht="15" customHeight="1" x14ac:dyDescent="0.25">
      <c r="B32" s="91"/>
      <c r="C32" s="91"/>
      <c r="D32" s="8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8"/>
      <c r="Y32" s="81"/>
      <c r="Z32" s="78"/>
      <c r="AA32" s="78"/>
      <c r="AB32" s="78"/>
      <c r="AC32" s="78"/>
      <c r="AD32" s="78"/>
      <c r="AE32" s="78"/>
      <c r="AF32" s="78"/>
      <c r="AG32" s="78"/>
      <c r="AH32" s="22"/>
    </row>
    <row r="33" spans="2:34" ht="15" customHeight="1" x14ac:dyDescent="0.25">
      <c r="B33" s="91"/>
      <c r="C33" s="91"/>
      <c r="D33" s="8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8"/>
      <c r="Y33" s="81"/>
      <c r="Z33" s="78"/>
      <c r="AA33" s="78"/>
      <c r="AB33" s="78"/>
      <c r="AC33" s="78"/>
      <c r="AD33" s="78"/>
      <c r="AE33" s="78"/>
      <c r="AF33" s="78"/>
      <c r="AG33" s="78"/>
      <c r="AH33" s="22"/>
    </row>
    <row r="34" spans="2:34" ht="15" customHeight="1" x14ac:dyDescent="0.25">
      <c r="B34" s="91"/>
      <c r="C34" s="91"/>
      <c r="D34" s="8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8"/>
      <c r="Y34" s="81"/>
      <c r="Z34" s="78"/>
      <c r="AA34" s="78"/>
      <c r="AB34" s="78"/>
      <c r="AC34" s="78"/>
      <c r="AD34" s="78"/>
      <c r="AE34" s="78"/>
      <c r="AF34" s="78"/>
      <c r="AG34" s="78"/>
      <c r="AH34" s="22"/>
    </row>
    <row r="35" spans="2:34" ht="15" customHeight="1" x14ac:dyDescent="0.25">
      <c r="B35" s="91"/>
      <c r="C35" s="91"/>
      <c r="D35" s="8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8"/>
      <c r="Y35" s="81"/>
      <c r="Z35" s="78"/>
      <c r="AA35" s="78"/>
      <c r="AB35" s="78"/>
      <c r="AC35" s="78"/>
      <c r="AD35" s="78"/>
      <c r="AE35" s="78"/>
      <c r="AF35" s="78"/>
      <c r="AG35" s="78"/>
      <c r="AH35" s="22"/>
    </row>
    <row r="36" spans="2:34" ht="15" customHeight="1" x14ac:dyDescent="0.25">
      <c r="B36" s="91"/>
      <c r="C36" s="91"/>
      <c r="D36" s="8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8"/>
      <c r="Y36" s="81"/>
      <c r="Z36" s="78"/>
      <c r="AA36" s="78"/>
      <c r="AB36" s="78"/>
      <c r="AC36" s="78"/>
      <c r="AD36" s="78"/>
      <c r="AE36" s="78"/>
      <c r="AF36" s="78"/>
      <c r="AG36" s="78"/>
      <c r="AH36" s="22"/>
    </row>
    <row r="37" spans="2:34" ht="15" customHeight="1" x14ac:dyDescent="0.25">
      <c r="B37" s="91"/>
      <c r="C37" s="91"/>
      <c r="D37" s="8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8"/>
      <c r="Y37" s="81"/>
      <c r="Z37" s="78"/>
      <c r="AA37" s="78"/>
      <c r="AB37" s="78"/>
      <c r="AC37" s="78"/>
      <c r="AD37" s="78"/>
      <c r="AE37" s="78"/>
      <c r="AF37" s="78"/>
      <c r="AG37" s="78"/>
      <c r="AH37" s="22"/>
    </row>
    <row r="38" spans="2:34" ht="15" customHeight="1" x14ac:dyDescent="0.25">
      <c r="B38" s="91"/>
      <c r="C38" s="91"/>
      <c r="D38" s="8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8"/>
      <c r="Y38" s="81"/>
      <c r="Z38" s="78"/>
      <c r="AA38" s="78"/>
      <c r="AB38" s="78"/>
      <c r="AC38" s="78"/>
      <c r="AD38" s="78"/>
      <c r="AE38" s="78"/>
      <c r="AF38" s="78"/>
      <c r="AG38" s="78"/>
      <c r="AH38" s="22"/>
    </row>
    <row r="39" spans="2:34" ht="15" customHeight="1" x14ac:dyDescent="0.25">
      <c r="B39" s="91"/>
      <c r="C39" s="91"/>
      <c r="D39" s="8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9"/>
      <c r="Y39" s="82"/>
      <c r="Z39" s="79"/>
      <c r="AA39" s="79"/>
      <c r="AB39" s="79"/>
      <c r="AC39" s="79"/>
      <c r="AD39" s="79"/>
      <c r="AE39" s="79"/>
      <c r="AF39" s="79"/>
      <c r="AG39" s="79"/>
      <c r="AH39" s="23"/>
    </row>
    <row r="40" spans="2:34" x14ac:dyDescent="0.25">
      <c r="B40" s="25"/>
    </row>
  </sheetData>
  <mergeCells count="39">
    <mergeCell ref="A17:A18"/>
    <mergeCell ref="A19:A20"/>
    <mergeCell ref="B1:C9"/>
    <mergeCell ref="L3:M3"/>
    <mergeCell ref="D28:D39"/>
    <mergeCell ref="E28:E39"/>
    <mergeCell ref="F28:F39"/>
    <mergeCell ref="G28:G39"/>
    <mergeCell ref="I28:I39"/>
    <mergeCell ref="J28:J39"/>
    <mergeCell ref="E3:G3"/>
    <mergeCell ref="E4:G4"/>
    <mergeCell ref="E5:G5"/>
    <mergeCell ref="E6:G6"/>
    <mergeCell ref="H28:H39"/>
    <mergeCell ref="B28:C39"/>
    <mergeCell ref="AA28:AA39"/>
    <mergeCell ref="X28:X39"/>
    <mergeCell ref="Y28:Y39"/>
    <mergeCell ref="Z28:Z39"/>
    <mergeCell ref="S28:S39"/>
    <mergeCell ref="U28:U39"/>
    <mergeCell ref="V28:V39"/>
    <mergeCell ref="W28:W39"/>
    <mergeCell ref="AF28:AF39"/>
    <mergeCell ref="AG28:AG39"/>
    <mergeCell ref="AE28:AE39"/>
    <mergeCell ref="AD28:AD39"/>
    <mergeCell ref="AB28:AB39"/>
    <mergeCell ref="AC28:AC39"/>
    <mergeCell ref="R28:R39"/>
    <mergeCell ref="T28:T39"/>
    <mergeCell ref="N28:N39"/>
    <mergeCell ref="K28:K39"/>
    <mergeCell ref="L28:L39"/>
    <mergeCell ref="M28:M39"/>
    <mergeCell ref="O28:O39"/>
    <mergeCell ref="P28:P39"/>
    <mergeCell ref="Q28:Q39"/>
  </mergeCells>
  <phoneticPr fontId="7" type="noConversion"/>
  <conditionalFormatting sqref="D27:AG27">
    <cfRule type="cellIs" dxfId="3" priority="5" operator="lessThan">
      <formula>0.895</formula>
    </cfRule>
    <cfRule type="cellIs" dxfId="2" priority="6" operator="greaterThanOrEqual">
      <formula>0.895</formula>
    </cfRule>
  </conditionalFormatting>
  <conditionalFormatting sqref="J3:M3 AH16:AH24">
    <cfRule type="cellIs" dxfId="1" priority="7" operator="lessThan">
      <formula>0.895</formula>
    </cfRule>
    <cfRule type="cellIs" dxfId="0" priority="8" operator="greaterThanOrEqual">
      <formula>0.895</formula>
    </cfRule>
  </conditionalFormatting>
  <dataValidations count="1">
    <dataValidation type="list" allowBlank="1" showInputMessage="1" showErrorMessage="1" sqref="D16:AG24" xr:uid="{45CA9956-4E68-4C3A-ACAA-4180A8B64EF1}">
      <formula1>"0,1,N/A"</formula1>
    </dataValidation>
  </dataValidations>
  <pageMargins left="0.25" right="0.25" top="0.75" bottom="0.75" header="0.3" footer="0.3"/>
  <pageSetup scale="45" fitToWidth="0" orientation="landscape" r:id="rId1"/>
  <headerFooter>
    <oddHeader>&amp;L&amp;G</oddHeader>
  </headerFooter>
  <colBreaks count="2" manualBreakCount="2">
    <brk id="13" max="1048575" man="1"/>
    <brk id="23" max="1048575" man="1"/>
  </colBreaks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D48C013-6FF1-41F3-AABB-735405CC049E}">
          <x14:formula1>
            <xm:f>Sheet3!$A$3:$A$26</xm:f>
          </x14:formula1>
          <xm:sqref>E4:G4</xm:sqref>
        </x14:dataValidation>
        <x14:dataValidation type="list" allowBlank="1" showInputMessage="1" showErrorMessage="1" xr:uid="{2AE69780-6C0F-490D-8F05-82FD43A01730}">
          <x14:formula1>
            <xm:f>Sheet3!$B$3:$B$25</xm:f>
          </x14:formula1>
          <xm:sqref>E3:G3</xm:sqref>
        </x14:dataValidation>
        <x14:dataValidation type="list" allowBlank="1" showInputMessage="1" showErrorMessage="1" xr:uid="{CE9A3984-CFCD-4503-ABD4-8DBD3E97BC77}">
          <x14:formula1>
            <xm:f>Sheet3!$C$3:$C$7</xm:f>
          </x14:formula1>
          <xm:sqref>E6:G6</xm:sqref>
        </x14:dataValidation>
        <x14:dataValidation type="list" allowBlank="1" showInputMessage="1" showErrorMessage="1" xr:uid="{5E79B7C1-B8CD-49C3-9A41-95B055ADCF39}">
          <x14:formula1>
            <xm:f>Sheet3!$D$3:$D$7</xm:f>
          </x14:formula1>
          <xm:sqref>D11:AG11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5EAC1-1F4E-4B75-AD50-2139D8EED37F}">
  <dimension ref="B2:E26"/>
  <sheetViews>
    <sheetView showGridLines="0" topLeftCell="A15" zoomScaleNormal="100" workbookViewId="0">
      <selection activeCell="D18" sqref="D18"/>
    </sheetView>
  </sheetViews>
  <sheetFormatPr defaultColWidth="16.42578125" defaultRowHeight="15" x14ac:dyDescent="0.25"/>
  <cols>
    <col min="1" max="1" width="3.7109375" customWidth="1"/>
    <col min="2" max="2" width="13.28515625" customWidth="1"/>
    <col min="3" max="3" width="34" customWidth="1"/>
    <col min="4" max="4" width="117.7109375" customWidth="1"/>
    <col min="5" max="5" width="55.85546875" customWidth="1"/>
  </cols>
  <sheetData>
    <row r="2" spans="2:5" x14ac:dyDescent="0.25">
      <c r="B2" s="95" t="s">
        <v>148</v>
      </c>
      <c r="C2" s="95"/>
      <c r="D2" s="95"/>
      <c r="E2" s="95"/>
    </row>
    <row r="3" spans="2:5" x14ac:dyDescent="0.25">
      <c r="B3" s="95"/>
      <c r="C3" s="95"/>
      <c r="D3" s="95"/>
      <c r="E3" s="95"/>
    </row>
    <row r="4" spans="2:5" x14ac:dyDescent="0.25">
      <c r="B4" s="95"/>
      <c r="C4" s="95"/>
      <c r="D4" s="95"/>
      <c r="E4" s="95"/>
    </row>
    <row r="5" spans="2:5" x14ac:dyDescent="0.25">
      <c r="B5" s="95"/>
      <c r="C5" s="95"/>
      <c r="D5" s="95"/>
      <c r="E5" s="95"/>
    </row>
    <row r="7" spans="2:5" ht="23.25" x14ac:dyDescent="0.25">
      <c r="B7" s="96" t="s">
        <v>0</v>
      </c>
      <c r="C7" s="97"/>
      <c r="D7" s="97"/>
      <c r="E7" s="98"/>
    </row>
    <row r="8" spans="2:5" s="31" customFormat="1" ht="21" customHeight="1" x14ac:dyDescent="0.25">
      <c r="B8" s="1" t="s">
        <v>80</v>
      </c>
      <c r="C8" s="1" t="s">
        <v>81</v>
      </c>
      <c r="D8" s="1" t="s">
        <v>82</v>
      </c>
      <c r="E8" s="1" t="s">
        <v>83</v>
      </c>
    </row>
    <row r="9" spans="2:5" ht="47.25" customHeight="1" x14ac:dyDescent="0.25">
      <c r="B9" s="17" t="s">
        <v>3</v>
      </c>
      <c r="C9" s="42" t="s">
        <v>77</v>
      </c>
      <c r="D9" s="33" t="s">
        <v>84</v>
      </c>
      <c r="E9" s="100" t="s">
        <v>137</v>
      </c>
    </row>
    <row r="10" spans="2:5" ht="47.25" x14ac:dyDescent="0.25">
      <c r="B10" s="17" t="s">
        <v>4</v>
      </c>
      <c r="C10" s="42" t="s">
        <v>68</v>
      </c>
      <c r="D10" s="32" t="s">
        <v>85</v>
      </c>
      <c r="E10" s="101"/>
    </row>
    <row r="11" spans="2:5" ht="31.5" x14ac:dyDescent="0.25">
      <c r="B11" s="17" t="s">
        <v>5</v>
      </c>
      <c r="C11" s="42" t="s">
        <v>78</v>
      </c>
      <c r="D11" s="34" t="s">
        <v>107</v>
      </c>
      <c r="E11" s="101"/>
    </row>
    <row r="12" spans="2:5" ht="31.5" x14ac:dyDescent="0.25">
      <c r="B12" s="17" t="s">
        <v>6</v>
      </c>
      <c r="C12" s="42" t="s">
        <v>79</v>
      </c>
      <c r="D12" s="32" t="s">
        <v>108</v>
      </c>
      <c r="E12" s="101"/>
    </row>
    <row r="13" spans="2:5" ht="31.5" x14ac:dyDescent="0.25">
      <c r="B13" s="17" t="s">
        <v>7</v>
      </c>
      <c r="C13" s="49" t="s">
        <v>111</v>
      </c>
      <c r="D13" s="32" t="s">
        <v>112</v>
      </c>
      <c r="E13" s="101"/>
    </row>
    <row r="14" spans="2:5" ht="63" x14ac:dyDescent="0.25">
      <c r="B14" s="17" t="s">
        <v>8</v>
      </c>
      <c r="C14" s="49" t="s">
        <v>133</v>
      </c>
      <c r="D14" s="32" t="s">
        <v>135</v>
      </c>
      <c r="E14" s="101"/>
    </row>
    <row r="15" spans="2:5" ht="63" x14ac:dyDescent="0.25">
      <c r="B15" s="13" t="s">
        <v>9</v>
      </c>
      <c r="C15" s="43" t="s">
        <v>64</v>
      </c>
      <c r="D15" s="36" t="s">
        <v>128</v>
      </c>
      <c r="E15" s="99" t="s">
        <v>137</v>
      </c>
    </row>
    <row r="16" spans="2:5" ht="110.25" x14ac:dyDescent="0.25">
      <c r="B16" s="13" t="s">
        <v>10</v>
      </c>
      <c r="C16" s="43" t="s">
        <v>62</v>
      </c>
      <c r="D16" s="67" t="s">
        <v>145</v>
      </c>
      <c r="E16" s="99"/>
    </row>
    <row r="17" spans="2:5" ht="63" x14ac:dyDescent="0.25">
      <c r="B17" s="13" t="s">
        <v>11</v>
      </c>
      <c r="C17" s="41" t="s">
        <v>109</v>
      </c>
      <c r="D17" s="68" t="s">
        <v>146</v>
      </c>
      <c r="E17" s="99"/>
    </row>
    <row r="18" spans="2:5" ht="47.25" x14ac:dyDescent="0.25">
      <c r="B18" s="13" t="s">
        <v>12</v>
      </c>
      <c r="C18" s="43" t="s">
        <v>63</v>
      </c>
      <c r="D18" s="68" t="s">
        <v>136</v>
      </c>
      <c r="E18" s="99"/>
    </row>
    <row r="19" spans="2:5" ht="63" x14ac:dyDescent="0.25">
      <c r="B19" s="13" t="s">
        <v>13</v>
      </c>
      <c r="C19" s="43" t="s">
        <v>65</v>
      </c>
      <c r="D19" s="69" t="s">
        <v>147</v>
      </c>
      <c r="E19" s="99"/>
    </row>
    <row r="20" spans="2:5" ht="47.25" x14ac:dyDescent="0.25">
      <c r="B20" s="13" t="s">
        <v>14</v>
      </c>
      <c r="C20" s="43" t="s">
        <v>140</v>
      </c>
      <c r="D20" s="69" t="s">
        <v>141</v>
      </c>
      <c r="E20" s="99"/>
    </row>
    <row r="21" spans="2:5" ht="47.25" x14ac:dyDescent="0.25">
      <c r="B21" s="13" t="s">
        <v>15</v>
      </c>
      <c r="C21" s="43" t="s">
        <v>106</v>
      </c>
      <c r="D21" s="37" t="s">
        <v>130</v>
      </c>
      <c r="E21" s="99"/>
    </row>
    <row r="22" spans="2:5" ht="47.25" x14ac:dyDescent="0.25">
      <c r="B22" s="13" t="s">
        <v>16</v>
      </c>
      <c r="C22" s="43" t="s">
        <v>66</v>
      </c>
      <c r="D22" s="38" t="s">
        <v>131</v>
      </c>
      <c r="E22" s="99"/>
    </row>
    <row r="23" spans="2:5" ht="63" x14ac:dyDescent="0.25">
      <c r="B23" s="13" t="s">
        <v>17</v>
      </c>
      <c r="C23" s="43" t="s">
        <v>67</v>
      </c>
      <c r="D23" s="37" t="s">
        <v>132</v>
      </c>
      <c r="E23" s="99"/>
    </row>
    <row r="24" spans="2:5" ht="15.75" x14ac:dyDescent="0.25">
      <c r="B24" s="35" t="s">
        <v>110</v>
      </c>
      <c r="C24" s="44" t="s">
        <v>1</v>
      </c>
      <c r="D24" s="39" t="s">
        <v>142</v>
      </c>
      <c r="E24" s="92" t="s">
        <v>69</v>
      </c>
    </row>
    <row r="25" spans="2:5" ht="31.5" x14ac:dyDescent="0.25">
      <c r="B25" s="35" t="s">
        <v>134</v>
      </c>
      <c r="C25" s="44" t="s">
        <v>2</v>
      </c>
      <c r="D25" s="40" t="s">
        <v>143</v>
      </c>
      <c r="E25" s="93"/>
    </row>
    <row r="26" spans="2:5" ht="31.5" x14ac:dyDescent="0.25">
      <c r="B26" s="35" t="s">
        <v>139</v>
      </c>
      <c r="C26" s="44" t="s">
        <v>60</v>
      </c>
      <c r="D26" s="39" t="s">
        <v>144</v>
      </c>
      <c r="E26" s="94"/>
    </row>
  </sheetData>
  <mergeCells count="5">
    <mergeCell ref="E24:E26"/>
    <mergeCell ref="B2:E5"/>
    <mergeCell ref="B7:E7"/>
    <mergeCell ref="E15:E23"/>
    <mergeCell ref="E9:E14"/>
  </mergeCells>
  <pageMargins left="0.25" right="0.25" top="0.75" bottom="0.75" header="0.3" footer="0.3"/>
  <pageSetup scale="60" fitToHeight="0" orientation="landscape" r:id="rId1"/>
  <headerFooter>
    <oddHeader>&amp;L&amp;G&amp;C&amp;"-,Bold"IEHP Utilization Management Delegation Oversight
LOB:  Medi-Cal
Denial Review Tool - Instructions and Data Dictionary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F03439BB06184DA72F6FE2CB7E341E" ma:contentTypeVersion="4" ma:contentTypeDescription="Create a new document." ma:contentTypeScope="" ma:versionID="3db2501289444490df6f64ac96dad491">
  <xsd:schema xmlns:xsd="http://www.w3.org/2001/XMLSchema" xmlns:xs="http://www.w3.org/2001/XMLSchema" xmlns:p="http://schemas.microsoft.com/office/2006/metadata/properties" xmlns:ns2="f6a64091-bf4b-438a-b648-83b499b96164" targetNamespace="http://schemas.microsoft.com/office/2006/metadata/properties" ma:root="true" ma:fieldsID="46053c41480e6f48ae6182c03ed8d7dd" ns2:_="">
    <xsd:import namespace="f6a64091-bf4b-438a-b648-83b499b961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a64091-bf4b-438a-b648-83b499b961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0FE3B02-8CA1-4679-A3FE-1D78F1C3D3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a64091-bf4b-438a-b648-83b499b961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F57445-EE8D-4260-90D2-6662FB7840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5ACE66-6615-42BD-B544-E6A352FDCD4D}">
  <ds:schemaRefs>
    <ds:schemaRef ds:uri="f6a64091-bf4b-438a-b648-83b499b96164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Sheet3</vt:lpstr>
      <vt:lpstr>CCA Denials</vt:lpstr>
      <vt:lpstr>Intructions and Data Dictionary</vt:lpstr>
      <vt:lpstr>'CCA Denials'!Print_Titles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Brittney Witteck</dc:creator>
  <cp:lastModifiedBy>Nancy Lobato</cp:lastModifiedBy>
  <cp:lastPrinted>2024-01-24T20:08:10Z</cp:lastPrinted>
  <dcterms:created xsi:type="dcterms:W3CDTF">2022-04-27T21:32:58Z</dcterms:created>
  <dcterms:modified xsi:type="dcterms:W3CDTF">2025-09-12T16:04:26Z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0x010100D7F03439BB06184DA72F6FE2CB7E341E</vt:lpwstr>
  </property>
</Properties>
</file>