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CM Regulatory and Quality Compliance\Delegation Oversight\Projects\2026 Prep\Tools for Publishing\"/>
    </mc:Choice>
  </mc:AlternateContent>
  <xr:revisionPtr revIDLastSave="0" documentId="8_{EE86ADD3-8868-486B-8BE1-DD76C9C70F2A}" xr6:coauthVersionLast="47" xr6:coauthVersionMax="47" xr10:uidLastSave="{00000000-0000-0000-0000-000000000000}"/>
  <bookViews>
    <workbookView xWindow="-120" yWindow="-120" windowWidth="29040" windowHeight="17640" xr2:uid="{7A6F9B0C-827E-4C25-8A98-C2F72F67CABC}"/>
  </bookViews>
  <sheets>
    <sheet name="Review Tool" sheetId="1" r:id="rId1"/>
    <sheet name="Data Dictionary" sheetId="4" r:id="rId2"/>
  </sheets>
  <definedNames>
    <definedName name="_xlnm.Print_Area" localSheetId="1">'Data Dictionary'!$A$1:$H$26</definedName>
    <definedName name="_xlnm.Print_Area" localSheetId="0">'Review Tool'!$B$1:$AK$50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5" i="1" l="1"/>
  <c r="B24" i="1"/>
  <c r="B29" i="1" l="1"/>
  <c r="K2" i="1" l="1"/>
  <c r="AJ49" i="1"/>
  <c r="AH49" i="1"/>
  <c r="AF49" i="1" l="1"/>
  <c r="AD49" i="1"/>
  <c r="AB49" i="1"/>
  <c r="Z49" i="1"/>
  <c r="X49" i="1"/>
  <c r="V49" i="1"/>
  <c r="T49" i="1"/>
  <c r="R49" i="1"/>
  <c r="P49" i="1"/>
  <c r="N49" i="1"/>
  <c r="L49" i="1"/>
  <c r="J49" i="1"/>
  <c r="H49" i="1"/>
  <c r="F49" i="1"/>
  <c r="D49" i="1"/>
  <c r="E72" i="1" l="1"/>
  <c r="E71" i="1"/>
  <c r="E70" i="1"/>
  <c r="E73" i="1" l="1"/>
  <c r="B47" i="1" l="1"/>
  <c r="B31" i="1" l="1"/>
  <c r="B35" i="1"/>
  <c r="B38" i="1"/>
  <c r="B44" i="1"/>
  <c r="B46" i="1"/>
  <c r="B30" i="1"/>
  <c r="E75" i="1" l="1"/>
  <c r="E74" i="1"/>
  <c r="E76" i="1" l="1"/>
  <c r="E69" i="1" l="1"/>
</calcChain>
</file>

<file path=xl/sharedStrings.xml><?xml version="1.0" encoding="utf-8"?>
<sst xmlns="http://schemas.openxmlformats.org/spreadsheetml/2006/main" count="309" uniqueCount="154">
  <si>
    <t>Medicare</t>
  </si>
  <si>
    <t xml:space="preserve">IPA: </t>
  </si>
  <si>
    <t>Service Month:</t>
  </si>
  <si>
    <t xml:space="preserve">Reviewer: </t>
  </si>
  <si>
    <t>Documentation of review of the HRA</t>
  </si>
  <si>
    <t>File Review: #1</t>
  </si>
  <si>
    <t>File Review: #2</t>
  </si>
  <si>
    <t>File Review: #3</t>
  </si>
  <si>
    <t>File Review: #4</t>
  </si>
  <si>
    <t>File Review: #5</t>
  </si>
  <si>
    <t>Individual Score</t>
  </si>
  <si>
    <t xml:space="preserve">Comments: </t>
  </si>
  <si>
    <t>Overall Score:</t>
  </si>
  <si>
    <t>Service Year:</t>
  </si>
  <si>
    <t>Review Year:</t>
  </si>
  <si>
    <t>Review Month:</t>
  </si>
  <si>
    <t>Element</t>
  </si>
  <si>
    <t>Benchmark</t>
  </si>
  <si>
    <t>Scope</t>
  </si>
  <si>
    <t xml:space="preserve">Look-back Period </t>
  </si>
  <si>
    <r>
      <t xml:space="preserve">  </t>
    </r>
    <r>
      <rPr>
        <u/>
        <sz val="11"/>
        <rFont val="Calibri"/>
        <family val="2"/>
        <scheme val="minor"/>
      </rPr>
      <t>&gt;</t>
    </r>
    <r>
      <rPr>
        <sz val="11"/>
        <rFont val="Calibri"/>
        <family val="2"/>
        <scheme val="minor"/>
      </rPr>
      <t xml:space="preserve"> 90%</t>
    </r>
  </si>
  <si>
    <t>Data Source</t>
  </si>
  <si>
    <t xml:space="preserve">Care management clinical documentation </t>
  </si>
  <si>
    <t>Frequency</t>
  </si>
  <si>
    <t>IPA Eligibility Date</t>
  </si>
  <si>
    <t xml:space="preserve">Member's Current Stratification Level </t>
  </si>
  <si>
    <t>13 Months</t>
  </si>
  <si>
    <t>Date HRA was Posted on Provider Portal</t>
  </si>
  <si>
    <t>Date HRA was Reviewed by IPA</t>
  </si>
  <si>
    <t>Date Case Open</t>
  </si>
  <si>
    <t>Date IPA Retrieved HRA on Provider Portal</t>
  </si>
  <si>
    <t>File Review: #6</t>
  </si>
  <si>
    <t>File Review: #7</t>
  </si>
  <si>
    <t>File Review: #8</t>
  </si>
  <si>
    <t>File Review: #9</t>
  </si>
  <si>
    <t>File Review: #10</t>
  </si>
  <si>
    <t>Member Full Name</t>
  </si>
  <si>
    <t>Member ID#</t>
  </si>
  <si>
    <t xml:space="preserve">File Type </t>
  </si>
  <si>
    <t>Monthly</t>
  </si>
  <si>
    <t xml:space="preserve"> Methodology </t>
  </si>
  <si>
    <t>Regulatory Criteria  &amp; Policy</t>
  </si>
  <si>
    <t xml:space="preserve">Review of case notes to identify 3 outreach attempts were made to the Member/Member representative prior to determining Member is unable to reach.
All contact attempts of the same type on the same day are considered one attempt. </t>
  </si>
  <si>
    <t>Review of notes to ensure documentation is noted when there is no identified need for ICT meeting.</t>
  </si>
  <si>
    <t>Review of notes to ensure documentation of ICT meeting has the discussion of the meeting and attendees. Notes should include follow-up and action items should be addressed until need is met.
If the Member does not demonstrate the need for an ICT, there is documentation to support.
Documentation must also reflect Member's request to exclude any ICT Members.</t>
  </si>
  <si>
    <t>Care Plan developed with Member, and/or authorized representatives within 90 days of initial enrollment</t>
  </si>
  <si>
    <t>Documentation of 3 attempts (different dates and times) for Member outreach prior to determining Member(s) is unable to reach</t>
  </si>
  <si>
    <t>CM File Review Score</t>
  </si>
  <si>
    <t>Number of CM Members on Log</t>
  </si>
  <si>
    <t>Total Cases Requiring ICP</t>
  </si>
  <si>
    <t>Cases Involving Individualized CM Plan</t>
  </si>
  <si>
    <t>Total Cases Requiring ICT</t>
  </si>
  <si>
    <t>Cases Involving Interdisciplinary Care Team</t>
  </si>
  <si>
    <t>Development of ICP Rate (row 28)</t>
  </si>
  <si>
    <t>ICT Involved with Case Rate (row 34)</t>
  </si>
  <si>
    <t>File Summary</t>
  </si>
  <si>
    <t>Standard guide</t>
  </si>
  <si>
    <t>Last, First</t>
  </si>
  <si>
    <t>Full 12 digit Member ID</t>
  </si>
  <si>
    <t>IEHP enrollment date</t>
  </si>
  <si>
    <t>Most recent IPA enrollment date</t>
  </si>
  <si>
    <t>Date HRA was posted to the Provider Portal, verified by auditor</t>
  </si>
  <si>
    <t xml:space="preserve">Date the IPA uploaded the HRA to the Member's file </t>
  </si>
  <si>
    <t>Documented date the HRA was reviewed with the Member</t>
  </si>
  <si>
    <t>The Member's stratification level assigned by the IPA</t>
  </si>
  <si>
    <t xml:space="preserve">Date the Member agreed to CM services and the care was plan developed.
(Date of Member contact should match the date the care plan was developed) </t>
  </si>
  <si>
    <t>Documented HRA review with the Member to address identified risks or changes</t>
  </si>
  <si>
    <t xml:space="preserve">Date IPA assessment was completed with Member:  </t>
  </si>
  <si>
    <t xml:space="preserve">Date of ICP developed:  </t>
  </si>
  <si>
    <t xml:space="preserve">Demonstrate documentation that the Member was given the option to opt out.
Date of ICP opt out:  </t>
  </si>
  <si>
    <t>Demonstrate</t>
  </si>
  <si>
    <t>Identify CPO needs</t>
  </si>
  <si>
    <t xml:space="preserve">Outreach attempts:
1)  
2)  
3)  
</t>
  </si>
  <si>
    <t>File Review: #11</t>
  </si>
  <si>
    <t>File Review: #12</t>
  </si>
  <si>
    <t>File Review: #13</t>
  </si>
  <si>
    <t>File Review: #14</t>
  </si>
  <si>
    <t>File Review: #15</t>
  </si>
  <si>
    <t>Member is re-stratified for enrollment into the appropriate level of CM program</t>
  </si>
  <si>
    <t>Based on their completed HRA, and additional information provided by the Member/Caregiver, data, or Providers, the Member is re-stratified as High, Rising, or Low Risk 
The IPA must have a process in place to stratify the Members without an HRA by using data that is available to them. If no additional data is available to the IPA, then the IPA should use the stratification level that was assigned to the Member on the daily HRA data transmission on the Provider portal, and/or other IEHP risk stratification designation.  
If a Member is re-stratified to a lower risk level by the IPA then supporting documentation is required</t>
  </si>
  <si>
    <t>ICP updated based on Member's needs and/or condition</t>
  </si>
  <si>
    <t>Care plan developed if a Member is unable to be contacted and/or declined to participate in the care management program or ICP process</t>
  </si>
  <si>
    <t xml:space="preserve">Dual Choice members with a care plan developed or updated within lookback period. </t>
  </si>
  <si>
    <t>Member has an Interdisciplinary Care Team based on Member's needs and preferences</t>
  </si>
  <si>
    <t>Should a need for a formal interdisciplinary case conference be
identified, the Member/Caregiver are invited and encouraged to participate. Informally, the
Member/Caregiver are informed of ICT participant recommendation during follow-up calls
and/or in writing if requested.
The ICT reviews Member health care outcomes to determine if adjustments to the ICP should be
made to support health care needs. The Care Manager communicates with the appropriate ICT
participants when the expected outcomes are not achieved, allowing the ICT participants to
recommend changes or adjustments</t>
  </si>
  <si>
    <t xml:space="preserve">Dual Choice  members with ICT conducted within lookback period. </t>
  </si>
  <si>
    <t xml:space="preserve">Dual Choice within lookback period. </t>
  </si>
  <si>
    <t>13Months</t>
  </si>
  <si>
    <t>Review of clinical documentation that demonstrates the ICP is updated at least annually, and in the following instances, at minimum:
A change in the Member’s health condition, including but not limited to a change in the level of care; 
A new problem has been identified with the Member;
A goal has changed priority, has been met or is no longer applicable; and 	
ICP is closed or completed</t>
  </si>
  <si>
    <t>If no HRA is available for review, an assessment is completed with Member in effort to complete/update an ICP</t>
  </si>
  <si>
    <t xml:space="preserve">If the Member is not successfully
contacted, ICPs can be developed without a completed HRA, utilizing data such as
utilization and pharmacy data, and/or any other available assessments.
The ICP must identify any carved-out services the member needs and how the IPA will facilitate access and document referrals (including at least three (3) outreach attempts), including but not limited to referrals and connections to:
 Community Based Organizations such as those serving members with disabilities (e.g. independent living centers) and those serving members with dementia (e.g. Alzheimer’s organizations) 
 County mental health and substance use disorder services 
 Housing and homelessness providers 
 Community Supports (formerly ILOS) providers in the aligned MCP network 
 1915(c) waiver programs, including MSSP 
 LTSS programs, including IHSS and Community-Based Adult Services (CBAS) 
 Medi-Cal transportation to access Medicare and Medi-Cal services 
</t>
  </si>
  <si>
    <t xml:space="preserve">ICT participants are documented within the Medical Management system. 
 At a minimum, the Care Team will
consist of the Member and/or Caregiver, Care Manager, and Primary Care Provider, 
 providers of any Medi-Cal services the member is receiving, including LTSS and Community Supports. 
The ICT must include the member’s caregiver and a trained dementia care specialist to the extent possible and as consistent with the member’s preferences, as applicable. 
</t>
  </si>
  <si>
    <t>Dual Choice</t>
  </si>
  <si>
    <r>
      <rPr>
        <b/>
        <u/>
        <sz val="11"/>
        <color theme="1"/>
        <rFont val="Calibri"/>
        <family val="2"/>
        <scheme val="minor"/>
      </rPr>
      <t xml:space="preserve">For newly enrolled/eligible Members: </t>
    </r>
    <r>
      <rPr>
        <sz val="11"/>
        <color theme="1"/>
        <rFont val="Calibri"/>
        <family val="2"/>
        <scheme val="minor"/>
      </rPr>
      <t xml:space="preserve">
(1) The IPA must continue to outreach to the Member for ICP completion within ninety (90) calendar days of the Member’s enrollment date.
</t>
    </r>
    <r>
      <rPr>
        <b/>
        <u/>
        <sz val="11"/>
        <color theme="1"/>
        <rFont val="Calibri"/>
        <family val="2"/>
        <scheme val="minor"/>
      </rPr>
      <t>For annual reassements:</t>
    </r>
    <r>
      <rPr>
        <sz val="11"/>
        <color theme="1"/>
        <rFont val="Calibri"/>
        <family val="2"/>
        <scheme val="minor"/>
      </rPr>
      <t xml:space="preserve">
(1) The IPA must utilize the completed reassessment HRA to update the ICP
</t>
    </r>
    <r>
      <rPr>
        <b/>
        <u/>
        <sz val="11"/>
        <color theme="1"/>
        <rFont val="Calibri"/>
        <family val="2"/>
        <scheme val="minor"/>
      </rPr>
      <t xml:space="preserve">If the Member agrees to an assessment by the IPA, the assessment should include, but not be limited to the following:
</t>
    </r>
    <r>
      <rPr>
        <sz val="11"/>
        <color theme="1"/>
        <rFont val="Calibri"/>
        <family val="2"/>
        <scheme val="minor"/>
      </rPr>
      <t xml:space="preserve">
(1) Medi-Cal services the member currently accesses.  
(2) Any Long-Term Services and Supports (LTSS) needs the member may have or potentially need, utilizing the LTSS questions provided DHCS or similar questions.
 (3) Populations that may need additional screening or services specific to that population, including dementia and Alzheimer’s disease. 
(4) If a member identifies a caregiver, assessment of caregiver support needs should be included as part of the assessment process. Assessments must directly inform the development of member’s Individualized Care Plan (ICP) and Interdisciplinary Care Team (ICT).
IPA must document review of Provider Portal and/or SFTP to review HRA availability to determine that there was none available.
Each identified risk in the assessment is addressed within the clinical documentation system with plans to mitigate within care management plans. 
</t>
    </r>
  </si>
  <si>
    <t xml:space="preserve">If the Member does not demonstrate the need for an ICT case conference, there is documentation to support </t>
  </si>
  <si>
    <t>Referrals were coordinated for Members identified for potential Palliative Care Program enrollment</t>
  </si>
  <si>
    <t xml:space="preserve">Members receiving Enhanced Care Management, Member must be provided, on at least an 
annual basis, beginning within the first 12 months of enrollment, as feasible and with 
the enrollee’s consent, face-to-face encounters for the delivery of health care or care 
management and/or care coordination services. The interaction must be between the Member and a representative of the Members ICT, specifically the case management and coordination staff, and/or 
Members providers. 
A face-to-face encounter must be either in-person or through a visual, real-time, interactive telehealth encounter. 
When in-person communication is unavailable or does not meet the needs of the 
Member, to provide culturally appropriate and accessible communication in accordance 
with Member choice. </t>
  </si>
  <si>
    <t xml:space="preserve">Member and/or authorized representative must be offered the opportunity for face-to-face encounters. </t>
  </si>
  <si>
    <t>ICT case conference  documentation includes the dates, participants, notes and actions discussed during the ICT including any Member discussions</t>
  </si>
  <si>
    <t xml:space="preserve">Dual Choice members receiving ECM like services  within the lookback period. </t>
  </si>
  <si>
    <t>IEHP Dual Choice Initial Enrollment Date</t>
  </si>
  <si>
    <t>File Review: #16</t>
  </si>
  <si>
    <t>File Review: #17</t>
  </si>
  <si>
    <t>Outreach Disposition</t>
  </si>
  <si>
    <t>Delegated IPA Care Management File Review Tool</t>
  </si>
  <si>
    <t xml:space="preserve">HRA identified risks and main concerns addressed within ICP </t>
  </si>
  <si>
    <t xml:space="preserve">Member received ICP and additional documents in preferred language </t>
  </si>
  <si>
    <t xml:space="preserve">Loopback on intervention effectiveness, resources utilized, and appointment assistance </t>
  </si>
  <si>
    <t>14 Months</t>
  </si>
  <si>
    <t xml:space="preserve">
IEHP Provider Policy and Procedure Manual - MA_12A2
Model of Care (MOC) Program Description: IEHP's DualChoice (D-SNP)</t>
  </si>
  <si>
    <t>IEHP Provider Policy and Procedure Manual - MA_12A3
Model of Care (MOC) Program Description: IEHP's DualChoice (D-SNP)</t>
  </si>
  <si>
    <t>IEHP Provider Policy and Procedure Manual - MA_12A3
Model of Care (MOC) Program Description: IEHP's DualChoice (D-SNP)</t>
  </si>
  <si>
    <t xml:space="preserve"> IEHP Provider Policy and Procedure Manual - MA_12A3
Model of Care (MOC) Program Description: IEHP's DualChoice (D-SNP)</t>
  </si>
  <si>
    <t xml:space="preserve">
IEHP Provider Policy and Procedure Manual - MA_12A3
Model of Care (MOC) Program Description: IEHP's DualChoice (D-SNP)</t>
  </si>
  <si>
    <t xml:space="preserve"> IEHP Provider Policy and Procedure Manual - MA_12A4
Model of Care (MOC) Program Description: IEHP's DualChoice (D-SNP)</t>
  </si>
  <si>
    <t xml:space="preserve">
IEHP Provider Policy and Procedure Manual - MA_12A4
Model of Care (MOC) Program Description: IEHP's DualChoice (D-SNP)</t>
  </si>
  <si>
    <t>Core 3.2 Requirement
IEHP Provider Policy and Procedure Manual - MA_12A3
Model of Care (MOC) Program Description: IEHP's DualChoice (D-SNP)</t>
  </si>
  <si>
    <t>Member contacted per Statification</t>
  </si>
  <si>
    <t>Member contacted per stratification</t>
  </si>
  <si>
    <t>Member and/or authorized representative must be offered the opportunity for face-to-face encounters</t>
  </si>
  <si>
    <t xml:space="preserve">Dual Choice Members with open care gap alerts </t>
  </si>
  <si>
    <t xml:space="preserve">Review of clinical documentation that demonstrates IPA reviewed and discussed all open Care Gaps with Member. </t>
  </si>
  <si>
    <t xml:space="preserve">Review of case notes that demonstrates Member was contacted per stratification/priority level/acuity based on what is written into IPA policies for follow up call frequency. </t>
  </si>
  <si>
    <t>ICT case conference completed as appropriate</t>
  </si>
  <si>
    <t>Review of case notes to show evidence of case manager review of completed HRA with Member Each identified risk in the HRA is addressed within the clinical documentation system including Member's Threshold Language preference and needs.
 Must demonstrate that HRA was retrieved from either the Provider Portal or SFTP. For example, automatically loaded or manually retrieved.</t>
  </si>
  <si>
    <t>The ICP must identify any carved-out services the member needs and how the IPA will facilitate access and document referrals (including at least three (3) outreach attempts), including but not limited to referrals and connections to:
Community Based Organizations such as those serving members with disabilities (e.g. independent living centers) and those serving members with dementia (e.g. Alzheimer’s organizations) 
County mental health and substance use disorder services 
Housing and homelessness providers 
Community Supports (formerly ILOS) providers in the aligned MCP network 
1915(c) waiver programs, MSSP 
LTSS programs, IHSS and Community-Based Adult Services (CBAS), 
and including Dental Care Services</t>
  </si>
  <si>
    <t>15 Months</t>
  </si>
  <si>
    <t>Community resources provided to address Member's needs</t>
  </si>
  <si>
    <t>Review of case notes to identify opportunity to utilize HRA, clinical information, other available assessments and/or  utilization and pharmacy data in development of ICP. If data available, reviewer to ensure there is documentation to support  within ICP or there is a documented plan to discuss/address at a future date.
Care Plan developed with Member and/or authorized representatives are included in the ICP process per Members preference and approval.  
In the event there is an IEHP-developed ICP, the IPA is expected to retrieve and review the posted ICP on the secure IEHP Provider Portal to complete and/or update with the Member, and/or authorized representative, making every attempt to complete the ICP within ninety (90) calendar days of enrollment date
Successful Member outreach attempt must align with the date of ICP development or documentation must support discrepancies in dates. 
Has self-management goals according to Member preference.</t>
  </si>
  <si>
    <t>Medications reviewed and reconcilled as needed</t>
  </si>
  <si>
    <t>Care Plan  must include the name and contact information of Member's current assigned care manager, PCP, any specialists and county workers, measurable objectives and timetables to meet needs, barriers, timeframes for reassessment and updates to care plan, care coordination needs and consultation with the Member, PCP, and other members of the ICT, as appropriate.</t>
  </si>
  <si>
    <t xml:space="preserve">
Review of clinical documentation to ensure that Members are appropriately referred for potential Palliative Care Program enrollment.  </t>
  </si>
  <si>
    <t xml:space="preserve">Review of clinical documentation that demonstrates all discussion and closing of concerns which includes but is not limited to primary care, specialty care, DME, medications,  preventative care, continuity of care referrals, and any other needs. 
Documentation must state result of referral/appt and that there was follow up communication with Member. This must be demonstrated as progress and implementation into the Care Plan. 
If Member is UTC/declines, notes and ICP still must use data available to close loop and document progress. </t>
  </si>
  <si>
    <t xml:space="preserve">Loopback on intervention effectiveness, referrals provided, resources utilized, and appointment assistance </t>
  </si>
  <si>
    <t xml:space="preserve">Review of documentation that demonstrates the ICP was provided in Member preferred preference and/or alternative formats, including Member's Threshold Language preference. 
This includes educational materials and UTC letters. </t>
  </si>
  <si>
    <t>Member provided Health Educational Resources as applicable based on Dx/Disease Process</t>
  </si>
  <si>
    <t xml:space="preserve">ECM like services provided to Member under the population of focus </t>
  </si>
  <si>
    <t>16 Months</t>
  </si>
  <si>
    <t>Provider was notified of changes made to ICP</t>
  </si>
  <si>
    <t xml:space="preserve">Review of clinical documentation that demonstrates Provider was notified of all changes made to the Individualized Care Plan regardless if Member is UTC or declines initial ICP development. 
A copy of the ICP should be provided if ICP is completed/closed, change in PCP, and if there is a change in condition. </t>
  </si>
  <si>
    <t xml:space="preserve">Review of clinical documentation  demonstrates the Member and/or representative was allowed to review and sign the ICP. 
Review of clinical documentation that demonstrates both Member was notified of all changes made to the Individualized Care Plan regardless if Member is UTC or declines initial ICP development. 
A copy of the ICP should be provided if ICP is completed/closed, change in PCP, and if there is a change in condition. </t>
  </si>
  <si>
    <t xml:space="preserve">Member and/or their authorized representative was notified of changes made to the ICP and given the opportunity to review and sign the care plan and any amendments </t>
  </si>
  <si>
    <t xml:space="preserve">ICP includes all ICT Members </t>
  </si>
  <si>
    <t>Review of clinical documentation that demonstrates ECM-like services were provided to Member under the population of focus: 
1. Individuals with Serious Mental Health (SMI)
2. Adults living in the community and are at risk for long term care institutionalization
3. Pregnancy, Postpartum and Birth Equity
 4. Member’s transitioning from long-term facility. 
Services include: 
1.Outreach and Engagement 
2. Comprehensive Assessment and Care Management Plan
3. Enhanced Coordination of Care
4. Health Promotion
5. Comprehensive Transitional Care
6. Member and Family Supports
 7. Coordination of and Referral to Community and Social Support Services</t>
  </si>
  <si>
    <t>Dual Choice Members with an initial or a reassessment HRA completed within the past 90 calendar days as identified on the Care Management Logs submitted by the IPA and/or other data sources generated by IEHP.</t>
  </si>
  <si>
    <t>Dual Choice Members within the lookback period.</t>
  </si>
  <si>
    <t>Dual Choice Members under the ECM Populayion of focus within the lookback period.</t>
  </si>
  <si>
    <t xml:space="preserve">Newly enrolled Dual Choice Members with an initial care plan developed or required within lookback period. </t>
  </si>
  <si>
    <t>Dual Choice Members without a competed HRA within the lookback period.</t>
  </si>
  <si>
    <t xml:space="preserve">Care gap alerts addressed </t>
  </si>
  <si>
    <t>Newly Enrolled / Reassessment</t>
  </si>
  <si>
    <t xml:space="preserve">Review of Individualized care plan that demonstrates the ICP is Member-specific and outlines how the Member will meet their unique needs including limitations. ICP must be tailored to the individual based on their condition, preferences, risks, strengths and goals. 
Interventions should be adapted based on Members response to treatment. 
Member's advanced care directives should be addressed if identified in the HRA review. 
 ICP should be updated based on HRA findings regardless if Member is UTC/declines ICP development </t>
  </si>
  <si>
    <t xml:space="preserve">Review of clinical documentation that demonstrates Member was provided health educational resources based on their Dx and Disease process as identified through the HRA, claims data, change in condition (ER visit/hospitalization). If IPA does not have internal resources, documentation must demonstrate Health Education referral made to IEHP for support. 
Resources provided (mailed/emailed) to Member should be offered in their preferred language. Documentation must demonstrate follow up/confirmation of resources provided in a timely mann
 </t>
  </si>
  <si>
    <t xml:space="preserve">Review of clinical documentation that demonstrates IPA reviewed medications prescribed to Member. ICP must include complete and current list of medications. This includes if Member is UTC or declines ICP development. 
 Documentation must state current medications were compared with medication orders to identify and resolve any discrepancies. This includes review of prescribing MD and possible FWA triggers.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</si>
</sst>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6"/>
      <color theme="1"/>
      <name val="Calibri"/>
      <family val="2"/>
      <scheme val="minor"/>
    </font>
    <font>
      <b/>
      <sz val="11"/>
      <name val="Calibri"/>
      <family val="2"/>
      <scheme val="minor"/>
    </font>
    <font>
      <b/>
      <sz val="11"/>
      <color theme="0"/>
      <name val="Calibri"/>
      <family val="2"/>
      <scheme val="minor"/>
    </font>
    <font>
      <sz val="11"/>
      <name val="Calibri"/>
      <family val="2"/>
      <scheme val="minor"/>
    </font>
    <font>
      <b/>
      <u/>
      <sz val="18"/>
      <name val="Calibri Light"/>
      <family val="1"/>
      <scheme val="major"/>
    </font>
    <font>
      <sz val="16"/>
      <name val="Calibri"/>
      <family val="2"/>
      <scheme val="minor"/>
    </font>
    <font>
      <b/>
      <sz val="16"/>
      <name val="Calibri Light"/>
      <family val="1"/>
      <scheme val="major"/>
    </font>
    <font>
      <sz val="10"/>
      <name val="Calibri Light"/>
      <family val="1"/>
      <scheme val="major"/>
    </font>
    <font>
      <b/>
      <sz val="12"/>
      <name val="Calibri Light"/>
      <family val="1"/>
      <scheme val="major"/>
    </font>
    <font>
      <sz val="14"/>
      <name val="Calibri"/>
      <family val="2"/>
      <scheme val="minor"/>
    </font>
    <font>
      <u/>
      <sz val="11"/>
      <name val="Calibri"/>
      <family val="2"/>
      <scheme val="minor"/>
    </font>
    <font>
      <b/>
      <sz val="14"/>
      <name val="Calibri"/>
      <family val="2"/>
    </font>
    <font>
      <sz val="14"/>
      <color theme="1"/>
      <name val="Calibri"/>
      <family val="2"/>
      <scheme val="minor"/>
    </font>
    <font>
      <i/>
      <sz val="11"/>
      <color theme="1"/>
      <name val="Calibri"/>
      <family val="2"/>
      <scheme val="minor"/>
    </font>
    <font>
      <i/>
      <sz val="16"/>
      <color theme="1"/>
      <name val="Calibri"/>
      <family val="2"/>
      <scheme val="minor"/>
    </font>
    <font>
      <sz val="8"/>
      <name val="Calibri"/>
      <family val="2"/>
      <scheme val="minor"/>
    </font>
    <font>
      <b/>
      <u/>
      <sz val="11"/>
      <color theme="1"/>
      <name val="Calibri"/>
      <family val="2"/>
      <scheme val="minor"/>
    </font>
    <font>
      <i/>
      <sz val="11"/>
      <name val="Calibri"/>
      <family val="2"/>
      <scheme val="minor"/>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0" fillId="0" borderId="0" xfId="0" applyAlignment="1">
      <alignment horizontal="center" wrapText="1"/>
    </xf>
    <xf numFmtId="0" fontId="14" fillId="0" borderId="0" xfId="0" applyFont="1" applyAlignment="1">
      <alignment horizontal="center" wrapText="1"/>
    </xf>
    <xf numFmtId="0" fontId="13" fillId="6" borderId="10" xfId="0" applyFont="1" applyFill="1" applyBorder="1" applyAlignment="1">
      <alignment horizont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0" fillId="0" borderId="0" xfId="0" applyProtection="1">
      <protection locked="0"/>
    </xf>
    <xf numFmtId="0" fontId="9"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14" fontId="5" fillId="5" borderId="10" xfId="0" applyNumberFormat="1" applyFont="1" applyFill="1" applyBorder="1" applyAlignment="1" applyProtection="1">
      <alignment horizontal="center" vertical="center" wrapText="1"/>
      <protection locked="0"/>
    </xf>
    <xf numFmtId="14" fontId="0" fillId="0" borderId="0" xfId="0" applyNumberFormat="1" applyProtection="1">
      <protection locked="0"/>
    </xf>
    <xf numFmtId="14" fontId="5" fillId="3" borderId="10" xfId="0" applyNumberFormat="1"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9" fontId="0" fillId="3" borderId="10" xfId="0" applyNumberFormat="1" applyFill="1" applyBorder="1" applyAlignment="1" applyProtection="1">
      <alignment horizontal="center" vertical="center" wrapText="1"/>
      <protection locked="0"/>
    </xf>
    <xf numFmtId="9" fontId="0" fillId="3" borderId="10" xfId="1" applyFont="1" applyFill="1" applyBorder="1" applyAlignment="1" applyProtection="1">
      <alignment horizontal="center" vertical="center" wrapText="1"/>
      <protection locked="0"/>
    </xf>
    <xf numFmtId="16" fontId="5" fillId="0" borderId="0" xfId="0" applyNumberFormat="1" applyFont="1" applyProtection="1">
      <protection locked="0"/>
    </xf>
    <xf numFmtId="14" fontId="3" fillId="3" borderId="10" xfId="0" applyNumberFormat="1"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5" fillId="0" borderId="10" xfId="0" applyFont="1" applyBorder="1" applyAlignment="1" applyProtection="1">
      <alignment horizontal="right" wrapText="1"/>
      <protection locked="0"/>
    </xf>
    <xf numFmtId="0" fontId="16" fillId="4" borderId="10"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12" xfId="0" applyFont="1" applyBorder="1" applyAlignment="1">
      <alignment horizontal="center" vertical="center" wrapText="1"/>
    </xf>
    <xf numFmtId="0" fontId="5" fillId="0" borderId="0" xfId="0" applyFont="1"/>
    <xf numFmtId="0" fontId="3" fillId="5" borderId="11" xfId="0" applyFont="1" applyFill="1" applyBorder="1" applyAlignment="1">
      <alignment horizontal="center" vertical="center" wrapText="1"/>
    </xf>
    <xf numFmtId="0" fontId="4" fillId="2" borderId="0" xfId="0" applyFont="1" applyFill="1" applyAlignment="1">
      <alignment horizontal="center" vertical="center" wrapText="1"/>
    </xf>
    <xf numFmtId="14" fontId="3" fillId="3" borderId="10"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0" fillId="0" borderId="10" xfId="0" applyBorder="1"/>
    <xf numFmtId="0" fontId="3" fillId="5" borderId="11" xfId="0" applyFont="1" applyFill="1" applyBorder="1" applyAlignment="1" applyProtection="1">
      <alignment horizontal="center" vertical="center" wrapText="1"/>
      <protection locked="0"/>
    </xf>
    <xf numFmtId="1" fontId="3" fillId="3" borderId="10" xfId="0" applyNumberFormat="1" applyFont="1" applyFill="1" applyBorder="1" applyAlignment="1">
      <alignment horizontal="center" vertical="center" wrapText="1"/>
    </xf>
    <xf numFmtId="1" fontId="3" fillId="3" borderId="10" xfId="0" applyNumberFormat="1" applyFont="1" applyFill="1" applyBorder="1" applyAlignment="1" applyProtection="1">
      <alignment horizontal="center" vertical="center" wrapText="1"/>
      <protection locked="0"/>
    </xf>
    <xf numFmtId="1" fontId="5" fillId="3" borderId="10" xfId="0" applyNumberFormat="1" applyFont="1" applyFill="1" applyBorder="1" applyAlignment="1" applyProtection="1">
      <alignment horizontal="center" vertical="center" wrapText="1"/>
      <protection locked="0"/>
    </xf>
    <xf numFmtId="1" fontId="0" fillId="0" borderId="0" xfId="0" applyNumberFormat="1" applyProtection="1">
      <protection locked="0"/>
    </xf>
    <xf numFmtId="0" fontId="5" fillId="3" borderId="10" xfId="0" applyFont="1" applyFill="1" applyBorder="1" applyAlignment="1">
      <alignment horizontal="center" vertical="center"/>
    </xf>
    <xf numFmtId="1" fontId="5" fillId="3" borderId="10" xfId="0" applyNumberFormat="1" applyFont="1" applyFill="1" applyBorder="1" applyAlignment="1">
      <alignment horizontal="center" vertical="center" wrapText="1"/>
    </xf>
    <xf numFmtId="1" fontId="5" fillId="3" borderId="0" xfId="0" applyNumberFormat="1" applyFont="1" applyFill="1" applyAlignment="1">
      <alignment horizontal="center" vertical="center"/>
    </xf>
    <xf numFmtId="1" fontId="5" fillId="3" borderId="10" xfId="0" applyNumberFormat="1" applyFont="1" applyFill="1" applyBorder="1" applyAlignment="1">
      <alignment horizontal="center" vertical="center"/>
    </xf>
    <xf numFmtId="0" fontId="5" fillId="3" borderId="10" xfId="0" applyFont="1" applyFill="1" applyBorder="1" applyAlignment="1" applyProtection="1">
      <alignment horizontal="center" vertical="center"/>
      <protection locked="0"/>
    </xf>
    <xf numFmtId="1" fontId="5" fillId="3" borderId="10" xfId="0" applyNumberFormat="1" applyFont="1"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lignment horizontal="right" vertical="center" wrapText="1"/>
    </xf>
    <xf numFmtId="0" fontId="0" fillId="0" borderId="10" xfId="0" applyBorder="1" applyAlignment="1">
      <alignment horizontal="center" vertical="center" wrapText="1"/>
    </xf>
    <xf numFmtId="0" fontId="5" fillId="7"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5" fillId="0" borderId="10" xfId="0" applyFont="1" applyBorder="1" applyAlignment="1">
      <alignment horizontal="center" vertical="center"/>
    </xf>
    <xf numFmtId="0" fontId="19" fillId="0" borderId="10" xfId="0" applyFont="1" applyBorder="1" applyAlignment="1">
      <alignment horizontal="center" vertical="center" wrapText="1"/>
    </xf>
    <xf numFmtId="9" fontId="7" fillId="0" borderId="10" xfId="1" applyFont="1" applyFill="1" applyBorder="1" applyAlignment="1" applyProtection="1">
      <alignment horizontal="center" vertical="center" wrapText="1"/>
    </xf>
    <xf numFmtId="9" fontId="5" fillId="0" borderId="10" xfId="1" applyFont="1" applyFill="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9" fontId="7" fillId="0" borderId="19" xfId="1" applyFont="1" applyFill="1" applyBorder="1" applyAlignment="1" applyProtection="1">
      <alignment horizontal="center" vertical="center" wrapText="1"/>
    </xf>
    <xf numFmtId="9" fontId="7" fillId="0" borderId="13"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9" fontId="5" fillId="0" borderId="20" xfId="1" applyFont="1" applyFill="1" applyBorder="1" applyAlignment="1" applyProtection="1">
      <alignment horizontal="center" vertical="center" wrapText="1"/>
      <protection locked="0"/>
    </xf>
  </cellXfs>
  <cellStyles count="2">
    <cellStyle name="Normal" xfId="0" builtinId="0"/>
    <cellStyle name="Percent" xfId="1" builtinId="5"/>
  </cellStyles>
  <dxfs count="4">
    <dxf>
      <font>
        <b val="0"/>
        <i/>
      </font>
      <fill>
        <patternFill>
          <bgColor theme="9" tint="0.39994506668294322"/>
        </patternFill>
      </fill>
    </dxf>
    <dxf>
      <font>
        <color theme="0"/>
      </font>
      <fill>
        <patternFill>
          <bgColor rgb="FFFF5050"/>
        </patternFill>
      </fill>
    </dxf>
    <dxf>
      <font>
        <color auto="1"/>
      </font>
      <fill>
        <patternFill>
          <bgColor theme="9" tint="0.39994506668294322"/>
        </patternFill>
      </fill>
    </dxf>
    <dxf>
      <fill>
        <patternFill>
          <bgColor rgb="FFFF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3460115</xdr:colOff>
      <xdr:row>7</xdr:row>
      <xdr:rowOff>68827</xdr:rowOff>
    </xdr:to>
    <xdr:pic>
      <xdr:nvPicPr>
        <xdr:cNvPr id="5" name="Picture 4">
          <a:extLst>
            <a:ext uri="{FF2B5EF4-FFF2-40B4-BE49-F238E27FC236}">
              <a16:creationId xmlns:a16="http://schemas.microsoft.com/office/drawing/2014/main" id="{4DD99D86-816B-4417-A424-0C3BB004BDB3}"/>
            </a:ext>
          </a:extLst>
        </xdr:cNvPr>
        <xdr:cNvPicPr>
          <a:picLocks noChangeAspect="1"/>
        </xdr:cNvPicPr>
      </xdr:nvPicPr>
      <xdr:blipFill>
        <a:blip xmlns:r="http://schemas.openxmlformats.org/officeDocument/2006/relationships" r:embed="rId1"/>
        <a:stretch>
          <a:fillRect/>
        </a:stretch>
      </xdr:blipFill>
      <xdr:spPr>
        <a:xfrm>
          <a:off x="0" y="206375"/>
          <a:ext cx="3444875" cy="200557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CDED6-DB59-4F5E-A4F7-D30F30A17928}">
  <sheetPr>
    <tabColor theme="4" tint="0.39997558519241921"/>
    <pageSetUpPr fitToPage="1"/>
  </sheetPr>
  <dimension ref="A1:AM76"/>
  <sheetViews>
    <sheetView showGridLines="0" tabSelected="1" topLeftCell="B1" zoomScale="80" zoomScaleNormal="80" zoomScaleSheetLayoutView="20" workbookViewId="0">
      <pane xSplit="2" topLeftCell="D1" activePane="topRight" state="frozen"/>
      <selection activeCell="B1" sqref="B1"/>
      <selection pane="topRight" activeCell="B27" sqref="B27"/>
    </sheetView>
  </sheetViews>
  <sheetFormatPr defaultColWidth="9.140625" defaultRowHeight="15" x14ac:dyDescent="0.25"/>
  <cols>
    <col min="1" max="1" width="4" style="6" hidden="1" customWidth="1"/>
    <col min="2" max="2" width="52.42578125" style="6" customWidth="1"/>
    <col min="3" max="3" width="38.7109375" style="6" hidden="1" customWidth="1"/>
    <col min="4" max="4" width="27.140625" style="15" bestFit="1" customWidth="1"/>
    <col min="5" max="23" width="26" style="15" customWidth="1"/>
    <col min="24" max="31" width="26" style="6" customWidth="1"/>
    <col min="32" max="32" width="30.7109375" style="6" customWidth="1"/>
    <col min="33" max="33" width="26" style="6" customWidth="1"/>
    <col min="34" max="34" width="30.42578125" style="6" customWidth="1"/>
    <col min="35" max="35" width="31.140625" style="6" customWidth="1"/>
    <col min="36" max="36" width="32.7109375" style="6" customWidth="1"/>
    <col min="37" max="37" width="33.42578125" style="6" customWidth="1"/>
    <col min="38" max="39" width="35" style="6" customWidth="1"/>
    <col min="40" max="16384" width="9.140625" style="6"/>
  </cols>
  <sheetData>
    <row r="1" spans="2:39" ht="15.75" thickBot="1" x14ac:dyDescent="0.3">
      <c r="B1" s="4"/>
      <c r="C1" s="4"/>
      <c r="D1" s="5"/>
      <c r="E1" s="5"/>
      <c r="F1" s="5"/>
      <c r="G1" s="5"/>
      <c r="H1" s="5"/>
      <c r="I1" s="5"/>
      <c r="J1" s="5"/>
      <c r="K1" s="5"/>
      <c r="L1" s="5"/>
      <c r="M1" s="5"/>
      <c r="N1" s="5"/>
      <c r="O1" s="5"/>
      <c r="P1" s="5"/>
      <c r="Q1" s="5"/>
      <c r="R1" s="5"/>
      <c r="S1" s="5"/>
      <c r="T1" s="5"/>
      <c r="U1" s="5"/>
      <c r="V1" s="5"/>
      <c r="W1" s="5"/>
    </row>
    <row r="2" spans="2:39" ht="24" customHeight="1" thickBot="1" x14ac:dyDescent="0.3">
      <c r="B2" s="4"/>
      <c r="C2" s="4"/>
      <c r="D2" s="4"/>
      <c r="E2" s="69" t="s">
        <v>104</v>
      </c>
      <c r="F2" s="70"/>
      <c r="G2" s="70"/>
      <c r="H2" s="71"/>
      <c r="I2" s="5"/>
      <c r="J2" s="29" t="s">
        <v>12</v>
      </c>
      <c r="K2" s="67" t="str">
        <f>IFERROR(COUNTIF(D24:AJ48,"Yes")/(COUNTIF(D24:AJ48,"Yes")+COUNTIF(D24:AJ48,"No")),"No Applicable Files Reviewed")</f>
        <v>No Applicable Files Reviewed</v>
      </c>
      <c r="L2" s="68"/>
      <c r="M2" s="5"/>
      <c r="N2" s="5"/>
      <c r="O2" s="5"/>
      <c r="P2" s="5"/>
      <c r="Q2" s="5"/>
      <c r="R2" s="5"/>
      <c r="S2" s="5"/>
      <c r="T2" s="5"/>
      <c r="U2" s="5"/>
      <c r="V2" s="5"/>
      <c r="W2" s="5"/>
      <c r="X2" s="5"/>
    </row>
    <row r="3" spans="2:39" ht="21.75" customHeight="1" thickBot="1" x14ac:dyDescent="0.3">
      <c r="B3" s="4"/>
      <c r="C3" s="4"/>
      <c r="D3" s="4"/>
      <c r="E3" s="72" t="s">
        <v>0</v>
      </c>
      <c r="F3" s="73"/>
      <c r="G3" s="73"/>
      <c r="H3" s="74"/>
      <c r="I3" s="5"/>
      <c r="J3" s="5"/>
      <c r="K3" s="5"/>
      <c r="L3" s="5"/>
      <c r="M3" s="5"/>
      <c r="N3" s="5"/>
      <c r="O3" s="5"/>
      <c r="P3" s="5"/>
      <c r="Q3" s="5"/>
      <c r="R3" s="5"/>
      <c r="S3" s="5"/>
      <c r="T3" s="5"/>
      <c r="U3" s="5"/>
      <c r="V3" s="5"/>
      <c r="W3" s="5"/>
      <c r="X3" s="5"/>
    </row>
    <row r="4" spans="2:39" ht="15.75" thickBot="1" x14ac:dyDescent="0.3">
      <c r="B4" s="4"/>
      <c r="C4" s="4"/>
      <c r="D4" s="7"/>
      <c r="E4" s="7"/>
      <c r="F4" s="7"/>
      <c r="G4" s="7"/>
      <c r="H4" s="5"/>
      <c r="I4" s="5"/>
      <c r="J4" s="5"/>
      <c r="K4" s="5"/>
      <c r="L4" s="5"/>
      <c r="M4" s="5"/>
      <c r="N4" s="5"/>
      <c r="O4" s="5"/>
      <c r="P4" s="5"/>
      <c r="Q4" s="5"/>
      <c r="R4" s="5"/>
      <c r="S4" s="5"/>
      <c r="T4" s="5"/>
      <c r="U4" s="5"/>
      <c r="V4" s="5"/>
      <c r="W4" s="5"/>
    </row>
    <row r="5" spans="2:39" ht="30" customHeight="1" x14ac:dyDescent="0.25">
      <c r="B5" s="4"/>
      <c r="C5" s="19"/>
      <c r="D5" s="19"/>
      <c r="E5" s="24" t="s">
        <v>1</v>
      </c>
      <c r="F5" s="63"/>
      <c r="G5" s="63"/>
      <c r="H5" s="64"/>
      <c r="I5" s="5"/>
      <c r="J5" s="5"/>
      <c r="K5" s="5"/>
      <c r="L5" s="5"/>
      <c r="M5" s="5"/>
      <c r="N5" s="5"/>
      <c r="O5" s="5"/>
      <c r="P5" s="5"/>
      <c r="Q5" s="5"/>
      <c r="R5" s="5"/>
      <c r="S5" s="5"/>
      <c r="T5" s="5"/>
      <c r="U5" s="5"/>
      <c r="V5" s="5"/>
      <c r="W5" s="5"/>
      <c r="X5" s="5"/>
    </row>
    <row r="6" spans="2:39" ht="30" customHeight="1" x14ac:dyDescent="0.25">
      <c r="B6" s="4"/>
      <c r="C6" s="19"/>
      <c r="D6" s="19"/>
      <c r="E6" s="25" t="s">
        <v>3</v>
      </c>
      <c r="F6" s="65"/>
      <c r="G6" s="65"/>
      <c r="H6" s="66"/>
      <c r="I6" s="5"/>
      <c r="J6" s="5"/>
      <c r="K6" s="5"/>
      <c r="L6" s="5"/>
      <c r="M6" s="5"/>
      <c r="N6" s="5"/>
      <c r="O6" s="5"/>
      <c r="P6" s="5"/>
      <c r="Q6" s="5"/>
      <c r="R6" s="5"/>
      <c r="S6" s="5"/>
      <c r="T6" s="5"/>
      <c r="U6" s="5"/>
      <c r="V6" s="5"/>
      <c r="W6" s="5"/>
      <c r="X6" s="5"/>
    </row>
    <row r="7" spans="2:39" ht="30" customHeight="1" x14ac:dyDescent="0.25">
      <c r="B7" s="4"/>
      <c r="C7" s="4"/>
      <c r="D7" s="4"/>
      <c r="E7" s="25" t="s">
        <v>13</v>
      </c>
      <c r="F7" s="51"/>
      <c r="G7" s="26" t="s">
        <v>2</v>
      </c>
      <c r="H7" s="52"/>
      <c r="I7" s="5"/>
      <c r="J7" s="5"/>
      <c r="K7" s="5"/>
      <c r="L7" s="5"/>
      <c r="M7" s="5"/>
      <c r="N7" s="5"/>
      <c r="O7" s="5"/>
      <c r="P7" s="5"/>
      <c r="Q7" s="5"/>
      <c r="R7" s="5"/>
      <c r="S7" s="5"/>
      <c r="T7" s="5"/>
      <c r="U7" s="5"/>
      <c r="V7" s="5"/>
      <c r="W7" s="5"/>
      <c r="X7" s="5"/>
    </row>
    <row r="8" spans="2:39" ht="30" customHeight="1" thickBot="1" x14ac:dyDescent="0.3">
      <c r="B8" s="4"/>
      <c r="C8" s="4"/>
      <c r="D8" s="4"/>
      <c r="E8" s="27" t="s">
        <v>14</v>
      </c>
      <c r="F8" s="53"/>
      <c r="G8" s="28" t="s">
        <v>15</v>
      </c>
      <c r="H8" s="8"/>
      <c r="I8" s="5"/>
      <c r="J8" s="5"/>
      <c r="K8" s="5"/>
      <c r="L8" s="5"/>
      <c r="M8" s="5"/>
      <c r="N8" s="5"/>
      <c r="O8" s="5"/>
      <c r="P8" s="5"/>
      <c r="Q8" s="5"/>
      <c r="R8" s="5"/>
      <c r="S8" s="5"/>
      <c r="T8" s="5"/>
      <c r="U8" s="5"/>
      <c r="V8" s="5"/>
      <c r="W8" s="5"/>
      <c r="X8" s="5"/>
    </row>
    <row r="9" spans="2:39" x14ac:dyDescent="0.25">
      <c r="B9" s="4"/>
      <c r="C9" s="4"/>
      <c r="D9" s="5"/>
      <c r="E9" s="5"/>
      <c r="F9" s="5"/>
      <c r="G9" s="5"/>
      <c r="H9" s="5"/>
      <c r="I9" s="5"/>
      <c r="J9" s="5"/>
      <c r="K9" s="5"/>
      <c r="L9" s="5"/>
      <c r="M9" s="5"/>
      <c r="N9" s="5"/>
      <c r="O9" s="5"/>
      <c r="P9" s="5"/>
      <c r="Q9" s="5"/>
      <c r="R9" s="5"/>
      <c r="S9" s="5"/>
      <c r="T9" s="5"/>
      <c r="U9" s="5"/>
      <c r="V9" s="5"/>
      <c r="W9" s="5"/>
    </row>
    <row r="10" spans="2:39" ht="15.75" thickBot="1" x14ac:dyDescent="0.3">
      <c r="B10" s="4"/>
      <c r="C10" s="4"/>
      <c r="D10" s="5"/>
      <c r="E10" s="5"/>
      <c r="F10" s="5"/>
      <c r="G10" s="5"/>
      <c r="H10" s="5"/>
      <c r="I10" s="5"/>
      <c r="J10" s="5"/>
      <c r="K10" s="5"/>
      <c r="L10" s="5"/>
      <c r="M10" s="5"/>
      <c r="N10" s="5"/>
      <c r="O10" s="5"/>
      <c r="P10" s="5"/>
      <c r="Q10" s="5"/>
      <c r="R10" s="5"/>
      <c r="S10" s="5"/>
      <c r="T10" s="5"/>
      <c r="U10" s="5"/>
      <c r="V10" s="5"/>
      <c r="W10" s="5"/>
    </row>
    <row r="11" spans="2:39" customFormat="1" ht="24.95" customHeight="1" thickBot="1" x14ac:dyDescent="0.3">
      <c r="B11" s="30"/>
      <c r="C11" s="31" t="s">
        <v>56</v>
      </c>
      <c r="D11" s="32" t="s">
        <v>5</v>
      </c>
      <c r="E11" s="31" t="s">
        <v>11</v>
      </c>
      <c r="F11" s="32" t="s">
        <v>6</v>
      </c>
      <c r="G11" s="31" t="s">
        <v>11</v>
      </c>
      <c r="H11" s="32" t="s">
        <v>7</v>
      </c>
      <c r="I11" s="38" t="s">
        <v>11</v>
      </c>
      <c r="J11" s="32" t="s">
        <v>8</v>
      </c>
      <c r="K11" s="31" t="s">
        <v>11</v>
      </c>
      <c r="L11" s="32" t="s">
        <v>9</v>
      </c>
      <c r="M11" s="31" t="s">
        <v>11</v>
      </c>
      <c r="N11" s="32" t="s">
        <v>31</v>
      </c>
      <c r="O11" s="31" t="s">
        <v>11</v>
      </c>
      <c r="P11" s="32" t="s">
        <v>32</v>
      </c>
      <c r="Q11" s="31" t="s">
        <v>11</v>
      </c>
      <c r="R11" s="32" t="s">
        <v>33</v>
      </c>
      <c r="S11" s="31" t="s">
        <v>11</v>
      </c>
      <c r="T11" s="32" t="s">
        <v>34</v>
      </c>
      <c r="U11" s="31" t="s">
        <v>11</v>
      </c>
      <c r="V11" s="32" t="s">
        <v>35</v>
      </c>
      <c r="W11" s="31" t="s">
        <v>11</v>
      </c>
      <c r="X11" s="32" t="s">
        <v>73</v>
      </c>
      <c r="Y11" s="31" t="s">
        <v>11</v>
      </c>
      <c r="Z11" s="32" t="s">
        <v>74</v>
      </c>
      <c r="AA11" s="31" t="s">
        <v>11</v>
      </c>
      <c r="AB11" s="32" t="s">
        <v>75</v>
      </c>
      <c r="AC11" s="31" t="s">
        <v>11</v>
      </c>
      <c r="AD11" s="32" t="s">
        <v>76</v>
      </c>
      <c r="AE11" s="31" t="s">
        <v>11</v>
      </c>
      <c r="AF11" s="32" t="s">
        <v>77</v>
      </c>
      <c r="AG11" s="31" t="s">
        <v>11</v>
      </c>
      <c r="AH11" s="32" t="s">
        <v>101</v>
      </c>
      <c r="AI11" s="31" t="s">
        <v>11</v>
      </c>
      <c r="AJ11" s="32" t="s">
        <v>102</v>
      </c>
      <c r="AK11" s="31" t="s">
        <v>11</v>
      </c>
      <c r="AL11" s="6"/>
      <c r="AM11" s="6"/>
    </row>
    <row r="12" spans="2:39" s="11" customFormat="1" ht="27.95" customHeight="1" x14ac:dyDescent="0.25">
      <c r="B12" s="34" t="s">
        <v>36</v>
      </c>
      <c r="C12" s="21" t="s">
        <v>57</v>
      </c>
      <c r="D12" s="47"/>
      <c r="E12" s="13"/>
      <c r="F12" s="9"/>
      <c r="G12" s="13"/>
      <c r="H12" s="9"/>
      <c r="I12" s="13"/>
      <c r="J12" s="43"/>
      <c r="K12" s="13"/>
      <c r="L12" s="9"/>
      <c r="M12" s="13"/>
      <c r="N12" s="43"/>
      <c r="O12" s="13"/>
      <c r="P12" s="43"/>
      <c r="Q12" s="13"/>
      <c r="R12" s="9"/>
      <c r="S12" s="13"/>
      <c r="T12" s="9"/>
      <c r="U12" s="13"/>
      <c r="V12" s="9"/>
      <c r="W12" s="13"/>
      <c r="X12" s="9"/>
      <c r="Y12" s="13"/>
      <c r="Z12" s="9"/>
      <c r="AA12" s="13"/>
      <c r="AB12" s="9"/>
      <c r="AC12" s="13"/>
      <c r="AD12" s="9"/>
      <c r="AE12" s="13"/>
      <c r="AF12" s="9"/>
      <c r="AG12" s="13"/>
      <c r="AH12" s="9"/>
      <c r="AI12" s="13"/>
      <c r="AJ12" s="9"/>
      <c r="AK12" s="13"/>
      <c r="AL12" s="6"/>
      <c r="AM12" s="6"/>
    </row>
    <row r="13" spans="2:39" s="42" customFormat="1" ht="27.95" customHeight="1" x14ac:dyDescent="0.25">
      <c r="B13" s="39" t="s">
        <v>37</v>
      </c>
      <c r="C13" s="40" t="s">
        <v>58</v>
      </c>
      <c r="D13" s="48"/>
      <c r="E13" s="13"/>
      <c r="F13" s="46"/>
      <c r="G13" s="13"/>
      <c r="H13" s="44"/>
      <c r="I13" s="13"/>
      <c r="J13" s="46"/>
      <c r="K13" s="13"/>
      <c r="L13" s="46"/>
      <c r="M13" s="13"/>
      <c r="N13" s="45"/>
      <c r="O13" s="13"/>
      <c r="P13" s="45"/>
      <c r="Q13" s="13"/>
      <c r="R13" s="46"/>
      <c r="S13" s="13"/>
      <c r="T13" s="46"/>
      <c r="U13" s="13"/>
      <c r="V13" s="46"/>
      <c r="W13" s="13"/>
      <c r="X13" s="41"/>
      <c r="Y13" s="13"/>
      <c r="Z13" s="41"/>
      <c r="AA13" s="13"/>
      <c r="AB13" s="41"/>
      <c r="AC13" s="13"/>
      <c r="AD13" s="41"/>
      <c r="AE13" s="13"/>
      <c r="AF13" s="41"/>
      <c r="AG13" s="13"/>
      <c r="AH13" s="41"/>
      <c r="AI13" s="13"/>
      <c r="AJ13" s="41"/>
      <c r="AK13" s="13"/>
      <c r="AL13" s="6"/>
      <c r="AM13" s="6"/>
    </row>
    <row r="14" spans="2:39" s="11" customFormat="1" ht="27.95" customHeight="1" x14ac:dyDescent="0.25">
      <c r="B14" s="34" t="s">
        <v>38</v>
      </c>
      <c r="C14" s="21" t="s">
        <v>92</v>
      </c>
      <c r="D14" s="9"/>
      <c r="E14" s="13"/>
      <c r="F14" s="9"/>
      <c r="G14" s="13"/>
      <c r="H14" s="9"/>
      <c r="I14" s="13"/>
      <c r="J14" s="9"/>
      <c r="K14" s="13"/>
      <c r="L14" s="9"/>
      <c r="M14" s="13"/>
      <c r="N14" s="9"/>
      <c r="O14" s="13"/>
      <c r="P14" s="9"/>
      <c r="Q14" s="13"/>
      <c r="R14" s="9"/>
      <c r="S14" s="13"/>
      <c r="T14" s="9"/>
      <c r="U14" s="13"/>
      <c r="V14" s="9"/>
      <c r="W14" s="13"/>
      <c r="X14" s="9"/>
      <c r="Y14" s="13"/>
      <c r="Z14" s="9"/>
      <c r="AA14" s="13"/>
      <c r="AB14" s="9"/>
      <c r="AC14" s="13"/>
      <c r="AD14" s="9"/>
      <c r="AE14" s="13"/>
      <c r="AF14" s="9"/>
      <c r="AG14" s="13"/>
      <c r="AH14" s="9"/>
      <c r="AI14" s="13"/>
      <c r="AJ14" s="9"/>
      <c r="AK14" s="13"/>
      <c r="AL14" s="6"/>
      <c r="AM14" s="6"/>
    </row>
    <row r="15" spans="2:39" s="11" customFormat="1" ht="27.95" customHeight="1" x14ac:dyDescent="0.25">
      <c r="B15" s="34" t="s">
        <v>100</v>
      </c>
      <c r="C15" s="21" t="s">
        <v>59</v>
      </c>
      <c r="D15" s="12"/>
      <c r="E15" s="13"/>
      <c r="F15" s="12"/>
      <c r="G15" s="13"/>
      <c r="H15" s="12"/>
      <c r="I15" s="13"/>
      <c r="J15" s="12"/>
      <c r="K15" s="13"/>
      <c r="L15" s="12"/>
      <c r="M15" s="13"/>
      <c r="N15" s="12"/>
      <c r="O15" s="13"/>
      <c r="P15" s="12"/>
      <c r="Q15" s="13"/>
      <c r="R15" s="12"/>
      <c r="S15" s="13"/>
      <c r="T15" s="12"/>
      <c r="U15" s="13"/>
      <c r="V15" s="12"/>
      <c r="W15" s="13"/>
      <c r="X15" s="12"/>
      <c r="Y15" s="13"/>
      <c r="Z15" s="12"/>
      <c r="AA15" s="13"/>
      <c r="AB15" s="12"/>
      <c r="AC15" s="13"/>
      <c r="AD15" s="12"/>
      <c r="AE15" s="13"/>
      <c r="AF15" s="12"/>
      <c r="AG15" s="13"/>
      <c r="AH15" s="12"/>
      <c r="AI15" s="13"/>
      <c r="AJ15" s="12"/>
      <c r="AK15" s="13"/>
      <c r="AL15" s="6"/>
      <c r="AM15" s="6"/>
    </row>
    <row r="16" spans="2:39" s="11" customFormat="1" ht="27.95" customHeight="1" x14ac:dyDescent="0.25">
      <c r="B16" s="34" t="s">
        <v>24</v>
      </c>
      <c r="C16" s="21" t="s">
        <v>60</v>
      </c>
      <c r="D16" s="12"/>
      <c r="E16" s="13"/>
      <c r="F16" s="12"/>
      <c r="G16" s="13"/>
      <c r="H16" s="12"/>
      <c r="I16" s="13"/>
      <c r="J16" s="12"/>
      <c r="K16" s="13"/>
      <c r="L16" s="12"/>
      <c r="M16" s="13"/>
      <c r="N16" s="12"/>
      <c r="O16" s="13"/>
      <c r="P16" s="12"/>
      <c r="Q16" s="13"/>
      <c r="R16" s="12"/>
      <c r="S16" s="13"/>
      <c r="T16" s="12"/>
      <c r="U16" s="13"/>
      <c r="V16" s="12"/>
      <c r="W16" s="13"/>
      <c r="X16" s="12"/>
      <c r="Y16" s="13"/>
      <c r="Z16" s="12"/>
      <c r="AA16" s="13"/>
      <c r="AB16" s="12"/>
      <c r="AC16" s="13"/>
      <c r="AD16" s="12"/>
      <c r="AE16" s="13"/>
      <c r="AF16" s="12"/>
      <c r="AG16" s="13"/>
      <c r="AH16" s="12"/>
      <c r="AI16" s="13"/>
      <c r="AJ16" s="12"/>
      <c r="AK16" s="13"/>
      <c r="AL16" s="6"/>
      <c r="AM16" s="6"/>
    </row>
    <row r="17" spans="1:39" s="11" customFormat="1" ht="27.95" customHeight="1" x14ac:dyDescent="0.25">
      <c r="B17" s="34" t="s">
        <v>27</v>
      </c>
      <c r="C17" s="21" t="s">
        <v>61</v>
      </c>
      <c r="D17" s="12"/>
      <c r="E17" s="13"/>
      <c r="F17" s="12"/>
      <c r="G17" s="13"/>
      <c r="H17" s="12"/>
      <c r="I17" s="13"/>
      <c r="J17" s="12"/>
      <c r="K17" s="13"/>
      <c r="L17" s="12"/>
      <c r="M17" s="13"/>
      <c r="N17" s="12"/>
      <c r="O17" s="13"/>
      <c r="P17" s="12"/>
      <c r="Q17" s="13"/>
      <c r="R17" s="12"/>
      <c r="S17" s="13"/>
      <c r="T17" s="12"/>
      <c r="U17" s="13"/>
      <c r="V17" s="12"/>
      <c r="W17" s="13"/>
      <c r="X17" s="12"/>
      <c r="Y17" s="13"/>
      <c r="Z17" s="12"/>
      <c r="AA17" s="13"/>
      <c r="AB17" s="12"/>
      <c r="AC17" s="13"/>
      <c r="AD17" s="12"/>
      <c r="AE17" s="13"/>
      <c r="AF17" s="12"/>
      <c r="AG17" s="13"/>
      <c r="AH17" s="12"/>
      <c r="AI17" s="13"/>
      <c r="AJ17" s="12"/>
      <c r="AK17" s="13"/>
      <c r="AL17" s="6"/>
      <c r="AM17" s="6"/>
    </row>
    <row r="18" spans="1:39" s="11" customFormat="1" ht="27.95" customHeight="1" x14ac:dyDescent="0.25">
      <c r="B18" s="33" t="s">
        <v>30</v>
      </c>
      <c r="C18" s="20" t="s">
        <v>62</v>
      </c>
      <c r="D18" s="12"/>
      <c r="E18" s="10"/>
      <c r="F18" s="12"/>
      <c r="G18" s="13"/>
      <c r="H18" s="12"/>
      <c r="I18" s="13"/>
      <c r="J18" s="12"/>
      <c r="K18" s="13"/>
      <c r="L18" s="12"/>
      <c r="M18" s="13"/>
      <c r="N18" s="12"/>
      <c r="O18" s="13"/>
      <c r="P18" s="12"/>
      <c r="Q18" s="13"/>
      <c r="R18" s="12"/>
      <c r="S18" s="10"/>
      <c r="T18" s="12"/>
      <c r="U18" s="13"/>
      <c r="V18" s="12"/>
      <c r="W18" s="13"/>
      <c r="X18" s="12"/>
      <c r="Y18" s="13"/>
      <c r="Z18" s="12"/>
      <c r="AA18" s="13"/>
      <c r="AB18" s="12"/>
      <c r="AC18" s="13"/>
      <c r="AD18" s="12"/>
      <c r="AE18" s="13"/>
      <c r="AF18" s="12"/>
      <c r="AG18" s="13"/>
      <c r="AH18" s="12"/>
      <c r="AI18" s="13"/>
      <c r="AJ18" s="12"/>
      <c r="AK18" s="13"/>
      <c r="AL18" s="6"/>
      <c r="AM18" s="6"/>
    </row>
    <row r="19" spans="1:39" s="11" customFormat="1" ht="27.95" customHeight="1" x14ac:dyDescent="0.25">
      <c r="B19" s="33" t="s">
        <v>28</v>
      </c>
      <c r="C19" s="20" t="s">
        <v>63</v>
      </c>
      <c r="D19" s="12"/>
      <c r="E19" s="10"/>
      <c r="F19" s="12"/>
      <c r="G19" s="10"/>
      <c r="H19" s="12"/>
      <c r="I19" s="13"/>
      <c r="J19" s="12"/>
      <c r="K19" s="10"/>
      <c r="L19" s="12"/>
      <c r="M19" s="13"/>
      <c r="N19" s="12"/>
      <c r="O19" s="13"/>
      <c r="P19" s="12"/>
      <c r="Q19" s="13"/>
      <c r="R19" s="12"/>
      <c r="S19" s="10"/>
      <c r="T19" s="12"/>
      <c r="U19" s="10"/>
      <c r="V19" s="12"/>
      <c r="W19" s="13"/>
      <c r="X19" s="12"/>
      <c r="Y19" s="13"/>
      <c r="Z19" s="12"/>
      <c r="AA19" s="13"/>
      <c r="AB19" s="12"/>
      <c r="AC19" s="13"/>
      <c r="AD19" s="12"/>
      <c r="AE19" s="13"/>
      <c r="AF19" s="12"/>
      <c r="AG19" s="13"/>
      <c r="AH19" s="12"/>
      <c r="AI19" s="13"/>
      <c r="AJ19" s="12"/>
      <c r="AK19" s="13"/>
      <c r="AL19" s="6"/>
      <c r="AM19" s="6"/>
    </row>
    <row r="20" spans="1:39" s="11" customFormat="1" ht="27.95" customHeight="1" x14ac:dyDescent="0.25">
      <c r="B20" s="33" t="s">
        <v>150</v>
      </c>
      <c r="C20" s="20"/>
      <c r="D20" s="12"/>
      <c r="E20" s="10"/>
      <c r="F20" s="12"/>
      <c r="G20" s="10"/>
      <c r="H20" s="12"/>
      <c r="I20" s="13"/>
      <c r="J20" s="12"/>
      <c r="K20" s="10"/>
      <c r="L20" s="12"/>
      <c r="M20" s="13"/>
      <c r="N20" s="12"/>
      <c r="O20" s="13"/>
      <c r="P20" s="12"/>
      <c r="Q20" s="13"/>
      <c r="R20" s="12"/>
      <c r="S20" s="10"/>
      <c r="T20" s="12"/>
      <c r="U20" s="10"/>
      <c r="V20" s="12"/>
      <c r="W20" s="13"/>
      <c r="X20" s="12"/>
      <c r="Y20" s="13"/>
      <c r="Z20" s="12"/>
      <c r="AA20" s="13"/>
      <c r="AB20" s="12"/>
      <c r="AC20" s="13"/>
      <c r="AD20" s="12"/>
      <c r="AE20" s="13"/>
      <c r="AF20" s="12"/>
      <c r="AG20" s="13"/>
      <c r="AH20" s="12"/>
      <c r="AI20" s="13"/>
      <c r="AJ20" s="12"/>
      <c r="AK20" s="13"/>
      <c r="AL20" s="6"/>
      <c r="AM20" s="6"/>
    </row>
    <row r="21" spans="1:39" ht="27.95" customHeight="1" x14ac:dyDescent="0.25">
      <c r="B21" s="34" t="s">
        <v>25</v>
      </c>
      <c r="C21" s="21" t="s">
        <v>64</v>
      </c>
      <c r="D21" s="9"/>
      <c r="E21" s="13"/>
      <c r="F21" s="9"/>
      <c r="G21" s="13"/>
      <c r="H21" s="9"/>
      <c r="I21" s="13"/>
      <c r="J21" s="9"/>
      <c r="K21" s="13"/>
      <c r="L21" s="9"/>
      <c r="M21" s="13"/>
      <c r="N21" s="9"/>
      <c r="O21" s="13"/>
      <c r="P21" s="9"/>
      <c r="Q21" s="13"/>
      <c r="R21" s="9"/>
      <c r="S21" s="13"/>
      <c r="T21" s="9"/>
      <c r="U21" s="13"/>
      <c r="V21" s="9"/>
      <c r="W21" s="13"/>
      <c r="X21" s="9"/>
      <c r="Y21" s="13"/>
      <c r="Z21" s="9"/>
      <c r="AA21" s="13"/>
      <c r="AB21" s="9"/>
      <c r="AC21" s="13"/>
      <c r="AD21" s="9"/>
      <c r="AE21" s="13"/>
      <c r="AF21" s="9"/>
      <c r="AG21" s="13"/>
      <c r="AH21" s="9"/>
      <c r="AI21" s="13"/>
      <c r="AJ21" s="9"/>
      <c r="AK21" s="13"/>
    </row>
    <row r="22" spans="1:39" s="11" customFormat="1" ht="27.95" customHeight="1" x14ac:dyDescent="0.25">
      <c r="B22" s="33" t="s">
        <v>29</v>
      </c>
      <c r="C22" s="20" t="s">
        <v>65</v>
      </c>
      <c r="D22" s="12"/>
      <c r="E22" s="10"/>
      <c r="F22" s="12"/>
      <c r="G22" s="10"/>
      <c r="H22" s="12"/>
      <c r="I22" s="10"/>
      <c r="J22" s="12"/>
      <c r="K22" s="10"/>
      <c r="L22" s="12"/>
      <c r="M22" s="10"/>
      <c r="N22" s="12"/>
      <c r="O22" s="10"/>
      <c r="P22" s="12"/>
      <c r="Q22" s="13"/>
      <c r="R22" s="12"/>
      <c r="S22" s="10"/>
      <c r="T22" s="12"/>
      <c r="U22" s="10"/>
      <c r="V22" s="12"/>
      <c r="W22" s="10"/>
      <c r="X22" s="12"/>
      <c r="Y22" s="10"/>
      <c r="Z22" s="12"/>
      <c r="AA22" s="10"/>
      <c r="AB22" s="12"/>
      <c r="AC22" s="10"/>
      <c r="AD22" s="12"/>
      <c r="AE22" s="13"/>
      <c r="AF22" s="12"/>
      <c r="AG22" s="10"/>
      <c r="AH22" s="12"/>
      <c r="AI22" s="10"/>
      <c r="AJ22" s="12"/>
      <c r="AK22" s="10"/>
      <c r="AL22" s="6"/>
      <c r="AM22" s="6"/>
    </row>
    <row r="23" spans="1:39" ht="27.95" customHeight="1" x14ac:dyDescent="0.25">
      <c r="B23" s="34" t="s">
        <v>103</v>
      </c>
      <c r="C23" s="21"/>
      <c r="D23" s="9"/>
      <c r="E23" s="13"/>
      <c r="F23" s="9"/>
      <c r="G23" s="13"/>
      <c r="H23" s="9"/>
      <c r="I23" s="13"/>
      <c r="J23" s="9"/>
      <c r="K23" s="13"/>
      <c r="L23" s="9"/>
      <c r="M23" s="13"/>
      <c r="N23" s="9"/>
      <c r="O23" s="13"/>
      <c r="P23" s="9"/>
      <c r="Q23" s="13"/>
      <c r="R23" s="9"/>
      <c r="S23" s="13"/>
      <c r="T23" s="9"/>
      <c r="U23" s="13"/>
      <c r="V23" s="9"/>
      <c r="W23" s="13"/>
      <c r="X23" s="9"/>
      <c r="Y23" s="13"/>
      <c r="Z23" s="9"/>
      <c r="AA23" s="13"/>
      <c r="AB23" s="9"/>
      <c r="AC23" s="13"/>
      <c r="AD23" s="9"/>
      <c r="AE23" s="13"/>
      <c r="AF23" s="9"/>
      <c r="AG23" s="13"/>
      <c r="AH23" s="9"/>
      <c r="AI23" s="13"/>
      <c r="AJ23" s="9"/>
      <c r="AK23" s="13"/>
    </row>
    <row r="24" spans="1:39" ht="48.75" customHeight="1" x14ac:dyDescent="0.25">
      <c r="A24" s="6">
        <v>1</v>
      </c>
      <c r="B24" s="55" t="str">
        <f>'Data Dictionary'!A2</f>
        <v xml:space="preserve">Care gap alerts addressed </v>
      </c>
      <c r="C24" s="22" t="s">
        <v>66</v>
      </c>
      <c r="D24" s="14"/>
      <c r="E24" s="13"/>
      <c r="F24" s="14"/>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3"/>
      <c r="AH24" s="14"/>
      <c r="AI24" s="13"/>
      <c r="AJ24" s="14"/>
      <c r="AK24" s="13"/>
    </row>
    <row r="25" spans="1:39" ht="48.75" customHeight="1" x14ac:dyDescent="0.25">
      <c r="B25" s="55" t="s">
        <v>4</v>
      </c>
      <c r="C25" s="22"/>
      <c r="D25" s="14"/>
      <c r="E25" s="13"/>
      <c r="F25" s="14"/>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3"/>
      <c r="AH25" s="14"/>
      <c r="AI25" s="13"/>
      <c r="AJ25" s="14"/>
      <c r="AK25" s="13"/>
    </row>
    <row r="26" spans="1:39" ht="90" customHeight="1" x14ac:dyDescent="0.25">
      <c r="B26" s="55" t="s">
        <v>46</v>
      </c>
      <c r="C26" s="22"/>
      <c r="D26" s="14"/>
      <c r="E26" s="13"/>
      <c r="F26" s="14"/>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3"/>
      <c r="AH26" s="14"/>
      <c r="AI26" s="13"/>
      <c r="AJ26" s="14"/>
      <c r="AK26" s="13"/>
    </row>
    <row r="27" spans="1:39" ht="48.75" customHeight="1" x14ac:dyDescent="0.25">
      <c r="B27" s="55" t="s">
        <v>118</v>
      </c>
      <c r="C27" s="22"/>
      <c r="D27" s="14"/>
      <c r="E27" s="13"/>
      <c r="F27" s="14"/>
      <c r="G27" s="13"/>
      <c r="H27" s="14"/>
      <c r="I27" s="13"/>
      <c r="J27" s="14"/>
      <c r="K27" s="13"/>
      <c r="L27" s="14"/>
      <c r="M27" s="13"/>
      <c r="N27" s="14"/>
      <c r="O27" s="13"/>
      <c r="P27" s="14"/>
      <c r="Q27" s="13"/>
      <c r="R27" s="14"/>
      <c r="S27" s="13"/>
      <c r="T27" s="14"/>
      <c r="U27" s="13"/>
      <c r="V27" s="14"/>
      <c r="W27" s="13"/>
      <c r="X27" s="14"/>
      <c r="Y27" s="13"/>
      <c r="Z27" s="14"/>
      <c r="AA27" s="13"/>
      <c r="AB27" s="14"/>
      <c r="AC27" s="13"/>
      <c r="AD27" s="14"/>
      <c r="AE27" s="13"/>
      <c r="AF27" s="14"/>
      <c r="AG27" s="13"/>
      <c r="AH27" s="14"/>
      <c r="AI27" s="13"/>
      <c r="AJ27" s="14"/>
      <c r="AK27" s="13"/>
    </row>
    <row r="28" spans="1:39" ht="81.75" customHeight="1" x14ac:dyDescent="0.25">
      <c r="B28" s="55" t="s">
        <v>105</v>
      </c>
      <c r="C28" s="22"/>
      <c r="D28" s="14"/>
      <c r="E28" s="13"/>
      <c r="F28" s="14"/>
      <c r="G28" s="13"/>
      <c r="H28" s="14"/>
      <c r="I28" s="13"/>
      <c r="J28" s="14"/>
      <c r="K28" s="13"/>
      <c r="L28" s="14"/>
      <c r="M28" s="13"/>
      <c r="N28" s="14"/>
      <c r="O28" s="13"/>
      <c r="P28" s="14"/>
      <c r="Q28" s="13"/>
      <c r="R28" s="14"/>
      <c r="S28" s="13"/>
      <c r="T28" s="14"/>
      <c r="U28" s="13"/>
      <c r="V28" s="14"/>
      <c r="W28" s="13"/>
      <c r="X28" s="14"/>
      <c r="Y28" s="13"/>
      <c r="Z28" s="14"/>
      <c r="AA28" s="13"/>
      <c r="AB28" s="14"/>
      <c r="AC28" s="13"/>
      <c r="AD28" s="14"/>
      <c r="AE28" s="13"/>
      <c r="AF28" s="14"/>
      <c r="AG28" s="13"/>
      <c r="AH28" s="14"/>
      <c r="AI28" s="13"/>
      <c r="AJ28" s="14"/>
      <c r="AK28" s="13"/>
    </row>
    <row r="29" spans="1:39" ht="72" customHeight="1" x14ac:dyDescent="0.25">
      <c r="A29" s="6">
        <v>3</v>
      </c>
      <c r="B29" s="55" t="str">
        <f>'Data Dictionary'!A7</f>
        <v>If no HRA is available for review, an assessment is completed with Member in effort to complete/update an ICP</v>
      </c>
      <c r="C29" s="22" t="s">
        <v>67</v>
      </c>
      <c r="D29" s="14"/>
      <c r="E29" s="13"/>
      <c r="F29" s="14"/>
      <c r="G29" s="13"/>
      <c r="H29" s="14"/>
      <c r="I29" s="13"/>
      <c r="J29" s="14"/>
      <c r="K29" s="13"/>
      <c r="L29" s="14"/>
      <c r="M29" s="13"/>
      <c r="N29" s="14"/>
      <c r="O29" s="13"/>
      <c r="P29" s="14"/>
      <c r="Q29" s="13"/>
      <c r="R29" s="14"/>
      <c r="S29" s="13"/>
      <c r="T29" s="14"/>
      <c r="U29" s="13"/>
      <c r="V29" s="14"/>
      <c r="W29" s="13"/>
      <c r="X29" s="14"/>
      <c r="Y29" s="13"/>
      <c r="Z29" s="14"/>
      <c r="AA29" s="13"/>
      <c r="AB29" s="14"/>
      <c r="AC29" s="13"/>
      <c r="AD29" s="14"/>
      <c r="AE29" s="13"/>
      <c r="AF29" s="14"/>
      <c r="AG29" s="13"/>
      <c r="AH29" s="14"/>
      <c r="AI29" s="13"/>
      <c r="AJ29" s="14"/>
      <c r="AK29" s="13"/>
    </row>
    <row r="30" spans="1:39" ht="41.25" customHeight="1" x14ac:dyDescent="0.25">
      <c r="B30" s="55" t="str">
        <f>'Data Dictionary'!A8</f>
        <v>Member is re-stratified for enrollment into the appropriate level of CM program</v>
      </c>
      <c r="C30" s="22"/>
      <c r="D30" s="14"/>
      <c r="E30" s="13"/>
      <c r="F30" s="14"/>
      <c r="G30" s="13"/>
      <c r="H30" s="14"/>
      <c r="I30" s="13"/>
      <c r="J30" s="14"/>
      <c r="K30" s="13"/>
      <c r="L30" s="14"/>
      <c r="M30" s="13"/>
      <c r="N30" s="14"/>
      <c r="O30" s="13"/>
      <c r="P30" s="14"/>
      <c r="Q30" s="13"/>
      <c r="R30" s="14"/>
      <c r="S30" s="13"/>
      <c r="T30" s="14"/>
      <c r="U30" s="13"/>
      <c r="V30" s="14"/>
      <c r="W30" s="13"/>
      <c r="X30" s="14"/>
      <c r="Y30" s="13"/>
      <c r="Z30" s="14"/>
      <c r="AA30" s="13"/>
      <c r="AB30" s="14"/>
      <c r="AC30" s="13"/>
      <c r="AD30" s="14"/>
      <c r="AE30" s="13"/>
      <c r="AF30" s="14"/>
      <c r="AG30" s="13"/>
      <c r="AH30" s="14"/>
      <c r="AI30" s="13"/>
      <c r="AJ30" s="14"/>
      <c r="AK30" s="13"/>
    </row>
    <row r="31" spans="1:39" ht="54.75" customHeight="1" x14ac:dyDescent="0.25">
      <c r="A31" s="6">
        <v>4</v>
      </c>
      <c r="B31" s="55" t="str">
        <f>'Data Dictionary'!A9</f>
        <v>Care Plan developed with Member, and/or authorized representatives within 90 days of initial enrollment</v>
      </c>
      <c r="C31" s="22" t="s">
        <v>68</v>
      </c>
      <c r="D31" s="14"/>
      <c r="E31" s="10"/>
      <c r="F31" s="14"/>
      <c r="G31" s="10"/>
      <c r="H31" s="14"/>
      <c r="I31" s="10"/>
      <c r="J31" s="14"/>
      <c r="K31" s="10"/>
      <c r="L31" s="14"/>
      <c r="M31" s="10"/>
      <c r="N31" s="14"/>
      <c r="O31" s="10"/>
      <c r="P31" s="14"/>
      <c r="Q31" s="10"/>
      <c r="R31" s="14"/>
      <c r="S31" s="10"/>
      <c r="T31" s="14"/>
      <c r="U31" s="10"/>
      <c r="V31" s="14"/>
      <c r="W31" s="10"/>
      <c r="X31" s="14"/>
      <c r="Y31" s="10"/>
      <c r="Z31" s="14"/>
      <c r="AA31" s="10"/>
      <c r="AB31" s="14"/>
      <c r="AC31" s="10"/>
      <c r="AD31" s="14"/>
      <c r="AE31" s="10"/>
      <c r="AF31" s="14"/>
      <c r="AG31" s="10"/>
      <c r="AH31" s="14"/>
      <c r="AI31" s="10"/>
      <c r="AJ31" s="14"/>
      <c r="AK31" s="10"/>
    </row>
    <row r="32" spans="1:39" ht="54.75" customHeight="1" x14ac:dyDescent="0.25">
      <c r="B32" s="55" t="s">
        <v>142</v>
      </c>
      <c r="C32" s="22"/>
      <c r="D32" s="14"/>
      <c r="E32" s="10"/>
      <c r="F32" s="14"/>
      <c r="G32" s="10"/>
      <c r="H32" s="14"/>
      <c r="I32" s="10"/>
      <c r="J32" s="14"/>
      <c r="K32" s="10"/>
      <c r="L32" s="14"/>
      <c r="M32" s="10"/>
      <c r="N32" s="14"/>
      <c r="O32" s="10"/>
      <c r="P32" s="14"/>
      <c r="Q32" s="10"/>
      <c r="R32" s="14"/>
      <c r="S32" s="10"/>
      <c r="T32" s="14"/>
      <c r="U32" s="10"/>
      <c r="V32" s="14"/>
      <c r="W32" s="10"/>
      <c r="X32" s="14"/>
      <c r="Y32" s="10"/>
      <c r="Z32" s="14"/>
      <c r="AA32" s="10"/>
      <c r="AB32" s="14"/>
      <c r="AC32" s="10"/>
      <c r="AD32" s="14"/>
      <c r="AE32" s="10"/>
      <c r="AF32" s="14"/>
      <c r="AG32" s="10"/>
      <c r="AH32" s="14"/>
      <c r="AI32" s="10"/>
      <c r="AJ32" s="14"/>
      <c r="AK32" s="10"/>
    </row>
    <row r="33" spans="1:37" ht="54.75" customHeight="1" x14ac:dyDescent="0.25">
      <c r="B33" s="55" t="s">
        <v>127</v>
      </c>
      <c r="C33" s="22"/>
      <c r="D33" s="14"/>
      <c r="E33" s="10"/>
      <c r="F33" s="14"/>
      <c r="G33" s="10"/>
      <c r="H33" s="14"/>
      <c r="I33" s="10"/>
      <c r="J33" s="14"/>
      <c r="K33" s="10"/>
      <c r="L33" s="14"/>
      <c r="M33" s="10"/>
      <c r="N33" s="14"/>
      <c r="O33" s="10"/>
      <c r="P33" s="14"/>
      <c r="Q33" s="10"/>
      <c r="R33" s="14"/>
      <c r="S33" s="10"/>
      <c r="T33" s="14"/>
      <c r="U33" s="10"/>
      <c r="V33" s="14"/>
      <c r="W33" s="10"/>
      <c r="X33" s="14"/>
      <c r="Y33" s="10"/>
      <c r="Z33" s="14"/>
      <c r="AA33" s="10"/>
      <c r="AB33" s="14"/>
      <c r="AC33" s="10"/>
      <c r="AD33" s="14"/>
      <c r="AE33" s="10"/>
      <c r="AF33" s="14"/>
      <c r="AG33" s="10"/>
      <c r="AH33" s="14"/>
      <c r="AI33" s="10"/>
      <c r="AJ33" s="14"/>
      <c r="AK33" s="10"/>
    </row>
    <row r="34" spans="1:37" ht="54.75" customHeight="1" x14ac:dyDescent="0.25">
      <c r="B34" s="55" t="s">
        <v>135</v>
      </c>
      <c r="C34" s="22"/>
      <c r="D34" s="14"/>
      <c r="E34" s="10"/>
      <c r="F34" s="14"/>
      <c r="G34" s="10"/>
      <c r="H34" s="14"/>
      <c r="I34" s="10"/>
      <c r="J34" s="14"/>
      <c r="K34" s="10"/>
      <c r="L34" s="14"/>
      <c r="M34" s="10"/>
      <c r="N34" s="14"/>
      <c r="O34" s="10"/>
      <c r="P34" s="14"/>
      <c r="Q34" s="10"/>
      <c r="R34" s="14"/>
      <c r="S34" s="10"/>
      <c r="T34" s="14"/>
      <c r="U34" s="10"/>
      <c r="V34" s="14"/>
      <c r="W34" s="10"/>
      <c r="X34" s="14"/>
      <c r="Y34" s="10"/>
      <c r="Z34" s="14"/>
      <c r="AA34" s="10"/>
      <c r="AB34" s="14"/>
      <c r="AC34" s="10"/>
      <c r="AD34" s="14"/>
      <c r="AE34" s="10"/>
      <c r="AF34" s="14"/>
      <c r="AG34" s="10"/>
      <c r="AH34" s="14"/>
      <c r="AI34" s="10"/>
      <c r="AJ34" s="14"/>
      <c r="AK34" s="10"/>
    </row>
    <row r="35" spans="1:37" ht="62.25" customHeight="1" x14ac:dyDescent="0.25">
      <c r="A35" s="6">
        <v>5</v>
      </c>
      <c r="B35" s="55" t="str">
        <f>'Data Dictionary'!A13</f>
        <v>ICP updated based on Member's needs and/or condition</v>
      </c>
      <c r="C35" s="22" t="s">
        <v>69</v>
      </c>
      <c r="D35" s="14"/>
      <c r="E35" s="13"/>
      <c r="F35" s="14"/>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3"/>
      <c r="AH35" s="14"/>
      <c r="AI35" s="13"/>
      <c r="AJ35" s="14"/>
      <c r="AK35" s="13"/>
    </row>
    <row r="36" spans="1:37" ht="62.25" customHeight="1" x14ac:dyDescent="0.25">
      <c r="B36" s="55" t="s">
        <v>129</v>
      </c>
      <c r="C36" s="22"/>
      <c r="D36" s="14"/>
      <c r="E36" s="13"/>
      <c r="F36" s="14"/>
      <c r="G36" s="13"/>
      <c r="H36" s="14"/>
      <c r="I36" s="13"/>
      <c r="J36" s="14"/>
      <c r="K36" s="13"/>
      <c r="L36" s="14"/>
      <c r="M36" s="13"/>
      <c r="N36" s="14"/>
      <c r="O36" s="13"/>
      <c r="P36" s="14"/>
      <c r="Q36" s="13"/>
      <c r="R36" s="14"/>
      <c r="S36" s="13"/>
      <c r="T36" s="14"/>
      <c r="U36" s="13"/>
      <c r="V36" s="14"/>
      <c r="W36" s="13"/>
      <c r="X36" s="14"/>
      <c r="Y36" s="13"/>
      <c r="Z36" s="14"/>
      <c r="AA36" s="13"/>
      <c r="AB36" s="14"/>
      <c r="AC36" s="13"/>
      <c r="AD36" s="14"/>
      <c r="AE36" s="13"/>
      <c r="AF36" s="14"/>
      <c r="AG36" s="13"/>
      <c r="AH36" s="14"/>
      <c r="AI36" s="13"/>
      <c r="AJ36" s="14"/>
      <c r="AK36" s="13"/>
    </row>
    <row r="37" spans="1:37" ht="62.25" customHeight="1" x14ac:dyDescent="0.25">
      <c r="B37" s="55" t="s">
        <v>95</v>
      </c>
      <c r="C37" s="22"/>
      <c r="D37" s="14"/>
      <c r="E37" s="13"/>
      <c r="F37" s="14"/>
      <c r="G37" s="13"/>
      <c r="H37" s="14"/>
      <c r="I37" s="13"/>
      <c r="J37" s="14"/>
      <c r="K37" s="13"/>
      <c r="L37" s="14"/>
      <c r="M37" s="13"/>
      <c r="N37" s="14"/>
      <c r="O37" s="13"/>
      <c r="P37" s="14"/>
      <c r="Q37" s="13"/>
      <c r="R37" s="14"/>
      <c r="S37" s="13"/>
      <c r="T37" s="14"/>
      <c r="U37" s="13"/>
      <c r="V37" s="14"/>
      <c r="W37" s="13"/>
      <c r="X37" s="14"/>
      <c r="Y37" s="13"/>
      <c r="Z37" s="14"/>
      <c r="AA37" s="13"/>
      <c r="AB37" s="14"/>
      <c r="AC37" s="13"/>
      <c r="AD37" s="14"/>
      <c r="AE37" s="13"/>
      <c r="AF37" s="14"/>
      <c r="AG37" s="13"/>
      <c r="AH37" s="14"/>
      <c r="AI37" s="13"/>
      <c r="AJ37" s="14"/>
      <c r="AK37" s="13"/>
    </row>
    <row r="38" spans="1:37" ht="62.25" customHeight="1" x14ac:dyDescent="0.25">
      <c r="B38" s="55" t="str">
        <f>'Data Dictionary'!A16</f>
        <v>Care plan developed if a Member is unable to be contacted and/or declined to participate in the care management program or ICP process</v>
      </c>
      <c r="C38" s="22"/>
      <c r="D38" s="14"/>
      <c r="E38" s="13"/>
      <c r="F38" s="14"/>
      <c r="G38" s="13"/>
      <c r="H38" s="14"/>
      <c r="I38" s="13"/>
      <c r="J38" s="14"/>
      <c r="K38" s="13"/>
      <c r="L38" s="14"/>
      <c r="M38" s="13"/>
      <c r="N38" s="14"/>
      <c r="O38" s="13"/>
      <c r="P38" s="14"/>
      <c r="Q38" s="13"/>
      <c r="R38" s="14"/>
      <c r="S38" s="13"/>
      <c r="T38" s="14"/>
      <c r="U38" s="13"/>
      <c r="V38" s="14"/>
      <c r="W38" s="13"/>
      <c r="X38" s="14"/>
      <c r="Y38" s="13"/>
      <c r="Z38" s="14"/>
      <c r="AA38" s="13"/>
      <c r="AB38" s="14"/>
      <c r="AC38" s="13"/>
      <c r="AD38" s="14"/>
      <c r="AE38" s="13"/>
      <c r="AF38" s="14"/>
      <c r="AG38" s="13"/>
      <c r="AH38" s="14"/>
      <c r="AI38" s="13"/>
      <c r="AJ38" s="14"/>
      <c r="AK38" s="13"/>
    </row>
    <row r="39" spans="1:37" ht="62.25" customHeight="1" x14ac:dyDescent="0.25">
      <c r="B39" s="55" t="s">
        <v>136</v>
      </c>
      <c r="C39" s="22"/>
      <c r="D39" s="14"/>
      <c r="E39" s="13"/>
      <c r="F39" s="14"/>
      <c r="G39" s="13"/>
      <c r="H39" s="14"/>
      <c r="I39" s="13"/>
      <c r="J39" s="14"/>
      <c r="K39" s="13"/>
      <c r="L39" s="14"/>
      <c r="M39" s="13"/>
      <c r="N39" s="14"/>
      <c r="O39" s="13"/>
      <c r="P39" s="14"/>
      <c r="Q39" s="13"/>
      <c r="R39" s="14"/>
      <c r="S39" s="13"/>
      <c r="T39" s="14"/>
      <c r="U39" s="13"/>
      <c r="V39" s="14"/>
      <c r="W39" s="13"/>
      <c r="X39" s="14"/>
      <c r="Y39" s="13"/>
      <c r="Z39" s="14"/>
      <c r="AA39" s="13"/>
      <c r="AB39" s="14"/>
      <c r="AC39" s="13"/>
      <c r="AD39" s="14"/>
      <c r="AE39" s="13"/>
      <c r="AF39" s="14"/>
      <c r="AG39" s="13"/>
      <c r="AH39" s="14"/>
      <c r="AI39" s="13"/>
      <c r="AJ39" s="14"/>
      <c r="AK39" s="13"/>
    </row>
    <row r="40" spans="1:37" ht="62.25" customHeight="1" x14ac:dyDescent="0.25">
      <c r="B40" s="55" t="s">
        <v>97</v>
      </c>
      <c r="C40" s="22"/>
      <c r="D40" s="14"/>
      <c r="E40" s="13"/>
      <c r="F40" s="14"/>
      <c r="G40" s="13"/>
      <c r="H40" s="14"/>
      <c r="I40" s="13"/>
      <c r="J40" s="14"/>
      <c r="K40" s="13"/>
      <c r="L40" s="14"/>
      <c r="M40" s="13"/>
      <c r="N40" s="14"/>
      <c r="O40" s="13"/>
      <c r="P40" s="14"/>
      <c r="Q40" s="13"/>
      <c r="R40" s="14"/>
      <c r="S40" s="13"/>
      <c r="T40" s="14"/>
      <c r="U40" s="13"/>
      <c r="V40" s="14"/>
      <c r="W40" s="13"/>
      <c r="X40" s="14"/>
      <c r="Y40" s="13"/>
      <c r="Z40" s="14"/>
      <c r="AA40" s="13"/>
      <c r="AB40" s="14"/>
      <c r="AC40" s="13"/>
      <c r="AD40" s="14"/>
      <c r="AE40" s="13"/>
      <c r="AF40" s="14"/>
      <c r="AG40" s="13"/>
      <c r="AH40" s="14"/>
      <c r="AI40" s="13"/>
      <c r="AJ40" s="14"/>
      <c r="AK40" s="13"/>
    </row>
    <row r="41" spans="1:37" ht="78.75" customHeight="1" x14ac:dyDescent="0.25">
      <c r="A41" s="6">
        <v>6</v>
      </c>
      <c r="B41" s="55" t="s">
        <v>141</v>
      </c>
      <c r="C41" s="22" t="s">
        <v>70</v>
      </c>
      <c r="D41" s="14"/>
      <c r="E41" s="13"/>
      <c r="F41" s="14"/>
      <c r="G41" s="13"/>
      <c r="H41" s="14"/>
      <c r="I41" s="13"/>
      <c r="J41" s="14"/>
      <c r="K41" s="13"/>
      <c r="L41" s="14"/>
      <c r="M41" s="13"/>
      <c r="N41" s="14"/>
      <c r="O41" s="13"/>
      <c r="P41" s="14"/>
      <c r="Q41" s="13"/>
      <c r="R41" s="14"/>
      <c r="S41" s="13"/>
      <c r="T41" s="14"/>
      <c r="U41" s="13"/>
      <c r="V41" s="14"/>
      <c r="W41" s="13"/>
      <c r="X41" s="14"/>
      <c r="Y41" s="13"/>
      <c r="Z41" s="14"/>
      <c r="AA41" s="13"/>
      <c r="AB41" s="14"/>
      <c r="AC41" s="13"/>
      <c r="AD41" s="14"/>
      <c r="AE41" s="13"/>
      <c r="AF41" s="14"/>
      <c r="AG41" s="13"/>
      <c r="AH41" s="14"/>
      <c r="AI41" s="13"/>
      <c r="AJ41" s="14"/>
      <c r="AK41" s="13"/>
    </row>
    <row r="42" spans="1:37" ht="68.25" customHeight="1" x14ac:dyDescent="0.25">
      <c r="B42" s="55" t="s">
        <v>138</v>
      </c>
      <c r="C42" s="22"/>
      <c r="D42" s="14"/>
      <c r="E42" s="13"/>
      <c r="F42" s="14"/>
      <c r="G42" s="13"/>
      <c r="H42" s="14"/>
      <c r="I42" s="13"/>
      <c r="J42" s="14"/>
      <c r="K42" s="13"/>
      <c r="L42" s="14"/>
      <c r="M42" s="13"/>
      <c r="N42" s="14"/>
      <c r="O42" s="13"/>
      <c r="P42" s="14"/>
      <c r="Q42" s="13"/>
      <c r="R42" s="14"/>
      <c r="S42" s="13"/>
      <c r="T42" s="14"/>
      <c r="U42" s="13"/>
      <c r="V42" s="14"/>
      <c r="W42" s="13"/>
      <c r="X42" s="14"/>
      <c r="Y42" s="13"/>
      <c r="Z42" s="14"/>
      <c r="AA42" s="13"/>
      <c r="AB42" s="14"/>
      <c r="AC42" s="13"/>
      <c r="AD42" s="14"/>
      <c r="AE42" s="13"/>
      <c r="AF42" s="14"/>
      <c r="AG42" s="13"/>
      <c r="AH42" s="14"/>
      <c r="AI42" s="13"/>
      <c r="AJ42" s="14"/>
      <c r="AK42" s="13"/>
    </row>
    <row r="43" spans="1:37" ht="72" customHeight="1" x14ac:dyDescent="0.25">
      <c r="B43" s="55" t="s">
        <v>106</v>
      </c>
      <c r="C43" s="22"/>
      <c r="D43" s="14"/>
      <c r="E43" s="13"/>
      <c r="F43" s="14"/>
      <c r="G43" s="13"/>
      <c r="H43" s="14"/>
      <c r="I43" s="13"/>
      <c r="J43" s="14"/>
      <c r="K43" s="13"/>
      <c r="L43" s="14"/>
      <c r="M43" s="13"/>
      <c r="N43" s="14"/>
      <c r="O43" s="13"/>
      <c r="P43" s="14"/>
      <c r="Q43" s="13"/>
      <c r="R43" s="14"/>
      <c r="S43" s="13"/>
      <c r="T43" s="14"/>
      <c r="U43" s="13"/>
      <c r="V43" s="14"/>
      <c r="W43" s="13"/>
      <c r="X43" s="14"/>
      <c r="Y43" s="13"/>
      <c r="Z43" s="14"/>
      <c r="AA43" s="13"/>
      <c r="AB43" s="14"/>
      <c r="AC43" s="13"/>
      <c r="AD43" s="14"/>
      <c r="AE43" s="13"/>
      <c r="AF43" s="14"/>
      <c r="AG43" s="13"/>
      <c r="AH43" s="14"/>
      <c r="AI43" s="13"/>
      <c r="AJ43" s="14"/>
      <c r="AK43" s="13"/>
    </row>
    <row r="44" spans="1:37" ht="51" customHeight="1" x14ac:dyDescent="0.25">
      <c r="A44" s="6">
        <v>8</v>
      </c>
      <c r="B44" s="55" t="str">
        <f>'Data Dictionary'!A22</f>
        <v>Member has an Interdisciplinary Care Team based on Member's needs and preferences</v>
      </c>
      <c r="C44" s="22" t="s">
        <v>70</v>
      </c>
      <c r="D44" s="14"/>
      <c r="E44" s="13"/>
      <c r="F44" s="14"/>
      <c r="G44" s="13"/>
      <c r="H44" s="14"/>
      <c r="I44" s="13"/>
      <c r="J44" s="14"/>
      <c r="K44" s="13"/>
      <c r="L44" s="14"/>
      <c r="M44" s="13"/>
      <c r="N44" s="14"/>
      <c r="O44" s="13"/>
      <c r="P44" s="14"/>
      <c r="Q44" s="13"/>
      <c r="R44" s="14"/>
      <c r="S44" s="13"/>
      <c r="T44" s="14"/>
      <c r="U44" s="13"/>
      <c r="V44" s="14"/>
      <c r="W44" s="13"/>
      <c r="X44" s="14"/>
      <c r="Y44" s="13"/>
      <c r="Z44" s="14"/>
      <c r="AA44" s="13"/>
      <c r="AB44" s="14"/>
      <c r="AC44" s="13"/>
      <c r="AD44" s="14"/>
      <c r="AE44" s="13"/>
      <c r="AF44" s="14"/>
      <c r="AG44" s="13"/>
      <c r="AH44" s="14"/>
      <c r="AI44" s="13"/>
      <c r="AJ44" s="14"/>
      <c r="AK44" s="13"/>
    </row>
    <row r="45" spans="1:37" ht="39" customHeight="1" x14ac:dyDescent="0.25">
      <c r="A45" s="6">
        <v>9</v>
      </c>
      <c r="B45" s="55" t="str">
        <f>'Data Dictionary'!A23</f>
        <v>ICT case conference completed as appropriate</v>
      </c>
      <c r="C45" s="22" t="s">
        <v>71</v>
      </c>
      <c r="D45" s="14"/>
      <c r="E45" s="13"/>
      <c r="F45" s="14"/>
      <c r="G45" s="13"/>
      <c r="H45" s="14"/>
      <c r="I45" s="13"/>
      <c r="J45" s="14"/>
      <c r="K45" s="13"/>
      <c r="L45" s="14"/>
      <c r="M45" s="13"/>
      <c r="N45" s="14"/>
      <c r="O45" s="13"/>
      <c r="P45" s="14"/>
      <c r="Q45" s="13"/>
      <c r="R45" s="14"/>
      <c r="S45" s="13"/>
      <c r="T45" s="14"/>
      <c r="U45" s="13"/>
      <c r="V45" s="14"/>
      <c r="W45" s="13"/>
      <c r="X45" s="14"/>
      <c r="Y45" s="13"/>
      <c r="Z45" s="14"/>
      <c r="AA45" s="13"/>
      <c r="AB45" s="14"/>
      <c r="AC45" s="13"/>
      <c r="AD45" s="14"/>
      <c r="AE45" s="13"/>
      <c r="AF45" s="14"/>
      <c r="AG45" s="13"/>
      <c r="AH45" s="14"/>
      <c r="AI45" s="13"/>
      <c r="AJ45" s="14"/>
      <c r="AK45" s="13"/>
    </row>
    <row r="46" spans="1:37" ht="84" customHeight="1" x14ac:dyDescent="0.25">
      <c r="A46" s="6">
        <v>11</v>
      </c>
      <c r="B46" s="55" t="str">
        <f>'Data Dictionary'!A24</f>
        <v>ICT case conference  documentation includes the dates, participants, notes and actions discussed during the ICT including any Member discussions</v>
      </c>
      <c r="C46" s="22" t="s">
        <v>70</v>
      </c>
      <c r="D46" s="14"/>
      <c r="E46" s="13"/>
      <c r="F46" s="14"/>
      <c r="G46" s="13"/>
      <c r="H46" s="14"/>
      <c r="I46" s="13"/>
      <c r="J46" s="14"/>
      <c r="K46" s="13"/>
      <c r="L46" s="14"/>
      <c r="M46" s="13"/>
      <c r="N46" s="14"/>
      <c r="O46" s="13"/>
      <c r="P46" s="14"/>
      <c r="Q46" s="13"/>
      <c r="R46" s="14"/>
      <c r="S46" s="13"/>
      <c r="T46" s="14"/>
      <c r="U46" s="13"/>
      <c r="V46" s="14"/>
      <c r="W46" s="13"/>
      <c r="X46" s="14"/>
      <c r="Y46" s="13"/>
      <c r="Z46" s="14"/>
      <c r="AA46" s="13"/>
      <c r="AB46" s="14"/>
      <c r="AC46" s="13"/>
      <c r="AD46" s="14"/>
      <c r="AE46" s="13"/>
      <c r="AF46" s="14"/>
      <c r="AG46" s="13"/>
      <c r="AH46" s="14"/>
      <c r="AI46" s="13"/>
      <c r="AJ46" s="14"/>
      <c r="AK46" s="13"/>
    </row>
    <row r="47" spans="1:37" ht="63" customHeight="1" x14ac:dyDescent="0.25">
      <c r="A47" s="6">
        <v>13</v>
      </c>
      <c r="B47" s="55" t="str">
        <f>'Data Dictionary'!A25</f>
        <v xml:space="preserve">If the Member does not demonstrate the need for an ICT case conference, there is documentation to support </v>
      </c>
      <c r="C47" s="22" t="s">
        <v>70</v>
      </c>
      <c r="D47" s="14"/>
      <c r="E47" s="13"/>
      <c r="F47" s="14"/>
      <c r="G47" s="13"/>
      <c r="H47" s="14"/>
      <c r="I47" s="13"/>
      <c r="J47" s="14"/>
      <c r="K47" s="13"/>
      <c r="L47" s="14"/>
      <c r="M47" s="13"/>
      <c r="N47" s="14"/>
      <c r="O47" s="13"/>
      <c r="P47" s="14"/>
      <c r="Q47" s="13"/>
      <c r="R47" s="14"/>
      <c r="S47" s="13"/>
      <c r="T47" s="14"/>
      <c r="U47" s="13"/>
      <c r="V47" s="14"/>
      <c r="W47" s="13"/>
      <c r="X47" s="14"/>
      <c r="Y47" s="13"/>
      <c r="Z47" s="14"/>
      <c r="AA47" s="13"/>
      <c r="AB47" s="14"/>
      <c r="AC47" s="13"/>
      <c r="AD47" s="14"/>
      <c r="AE47" s="13"/>
      <c r="AF47" s="14"/>
      <c r="AG47" s="13"/>
      <c r="AH47" s="14"/>
      <c r="AI47" s="13"/>
      <c r="AJ47" s="14"/>
      <c r="AK47" s="13"/>
    </row>
    <row r="48" spans="1:37" ht="75" x14ac:dyDescent="0.25">
      <c r="A48" s="6">
        <v>14</v>
      </c>
      <c r="B48" s="55" t="s">
        <v>107</v>
      </c>
      <c r="C48" s="22" t="s">
        <v>72</v>
      </c>
      <c r="D48" s="14"/>
      <c r="E48" s="13"/>
      <c r="F48" s="14"/>
      <c r="G48" s="13"/>
      <c r="H48" s="14"/>
      <c r="I48" s="13"/>
      <c r="J48" s="14"/>
      <c r="K48" s="13"/>
      <c r="L48" s="14"/>
      <c r="M48" s="13"/>
      <c r="N48" s="14"/>
      <c r="O48" s="13"/>
      <c r="P48" s="14"/>
      <c r="Q48" s="13"/>
      <c r="R48" s="14"/>
      <c r="S48" s="13"/>
      <c r="T48" s="14"/>
      <c r="U48" s="13"/>
      <c r="V48" s="14"/>
      <c r="W48" s="13"/>
      <c r="X48" s="14"/>
      <c r="Y48" s="13"/>
      <c r="Z48" s="14"/>
      <c r="AA48" s="13"/>
      <c r="AB48" s="14"/>
      <c r="AC48" s="13"/>
      <c r="AD48" s="14"/>
      <c r="AE48" s="13"/>
      <c r="AF48" s="14"/>
      <c r="AG48" s="13"/>
      <c r="AH48" s="14"/>
      <c r="AI48" s="13"/>
      <c r="AJ48" s="14"/>
      <c r="AK48" s="13"/>
    </row>
    <row r="49" spans="1:39" customFormat="1" ht="43.5" customHeight="1" x14ac:dyDescent="0.25">
      <c r="A49" s="37"/>
      <c r="B49" s="35" t="s">
        <v>10</v>
      </c>
      <c r="C49" s="35"/>
      <c r="D49" s="61" t="str">
        <f>IFERROR(COUNTIF(D24:D48,"Yes")/(COUNTIF(D24:D48,"Yes")+COUNTIF(D24:D48,"No")),"Case not Applicable")</f>
        <v>Case not Applicable</v>
      </c>
      <c r="E49" s="61"/>
      <c r="F49" s="61" t="str">
        <f>IFERROR(COUNTIF(F24:F48,"Yes")/(COUNTIF(F24:F48,"Yes")+COUNTIF(F24:F48,"No")),"Case not Applicable")</f>
        <v>Case not Applicable</v>
      </c>
      <c r="G49" s="61"/>
      <c r="H49" s="61" t="str">
        <f>IFERROR(COUNTIF(H24:H48,"Yes")/(COUNTIF(H24:H48,"Yes")+COUNTIF(H24:H48,"No")),"Case not Applicable")</f>
        <v>Case not Applicable</v>
      </c>
      <c r="I49" s="61"/>
      <c r="J49" s="61" t="str">
        <f>IFERROR(COUNTIF(J24:J48,"Yes")/(COUNTIF(J24:J48,"Yes")+COUNTIF(J24:J48,"No")),"Case not Applicable")</f>
        <v>Case not Applicable</v>
      </c>
      <c r="K49" s="61"/>
      <c r="L49" s="61" t="str">
        <f>IFERROR(COUNTIF(L24:L48,"Yes")/(COUNTIF(L24:L48,"Yes")+COUNTIF(L24:L48,"No")),"Case not Applicable")</f>
        <v>Case not Applicable</v>
      </c>
      <c r="M49" s="61"/>
      <c r="N49" s="61" t="str">
        <f>IFERROR(COUNTIF(N24:N48,"Yes")/(COUNTIF(N24:N48,"Yes")+COUNTIF(N24:N48,"No")),"Case not Applicable")</f>
        <v>Case not Applicable</v>
      </c>
      <c r="O49" s="61"/>
      <c r="P49" s="61" t="str">
        <f>IFERROR(COUNTIF(P24:P48,"Yes")/(COUNTIF(P24:P48,"Yes")+COUNTIF(P24:P48,"No")),"Case not Applicable")</f>
        <v>Case not Applicable</v>
      </c>
      <c r="Q49" s="61"/>
      <c r="R49" s="61" t="str">
        <f>IFERROR(COUNTIF(R24:R48,"Yes")/(COUNTIF(R24:R48,"Yes")+COUNTIF(R24:R48,"No")),"Case not Applicable")</f>
        <v>Case not Applicable</v>
      </c>
      <c r="S49" s="61"/>
      <c r="T49" s="61" t="str">
        <f>IFERROR(COUNTIF(T24:T48,"Yes")/(COUNTIF(T24:T48,"Yes")+COUNTIF(T24:T48,"No")),"Case not Applicable")</f>
        <v>Case not Applicable</v>
      </c>
      <c r="U49" s="61"/>
      <c r="V49" s="61" t="str">
        <f>IFERROR(COUNTIF(V24:V48,"Yes")/(COUNTIF(V24:V48,"Yes")+COUNTIF(V24:V48,"No")),"Case not Applicable")</f>
        <v>Case not Applicable</v>
      </c>
      <c r="W49" s="61"/>
      <c r="X49" s="61" t="str">
        <f>IFERROR(COUNTIF(X24:X48,"Yes")/(COUNTIF(X24:X48,"Yes")+COUNTIF(X24:X48,"No")),"Case not Applicable")</f>
        <v>Case not Applicable</v>
      </c>
      <c r="Y49" s="61"/>
      <c r="Z49" s="61" t="str">
        <f>IFERROR(COUNTIF(Z24:Z48,"Yes")/(COUNTIF(Z24:Z48,"Yes")+COUNTIF(Z24:Z48,"No")),"Case not Applicable")</f>
        <v>Case not Applicable</v>
      </c>
      <c r="AA49" s="61"/>
      <c r="AB49" s="61" t="str">
        <f>IFERROR(COUNTIF(AB24:AB48,"Yes")/(COUNTIF(AB24:AB48,"Yes")+COUNTIF(AB24:AB48,"No")),"Case not Applicable")</f>
        <v>Case not Applicable</v>
      </c>
      <c r="AC49" s="61"/>
      <c r="AD49" s="61" t="str">
        <f>IFERROR(COUNTIF(AD24:AD48,"Yes")/(COUNTIF(AD24:AD48,"Yes")+COUNTIF(AD24:AD48,"No")),"Case not Applicable")</f>
        <v>Case not Applicable</v>
      </c>
      <c r="AE49" s="61"/>
      <c r="AF49" s="61" t="str">
        <f>IFERROR(COUNTIF(AF24:AF48,"Yes")/(COUNTIF(AF24:AF48,"Yes")+COUNTIF(AF24:AF48,"No")),"Case not Applicable")</f>
        <v>Case not Applicable</v>
      </c>
      <c r="AG49" s="61"/>
      <c r="AH49" s="61" t="str">
        <f>IFERROR(COUNTIF(AH24:AH48,"Yes")/(COUNTIF(AH24:AH48,"Yes")+COUNTIF(AH24:AH48,"No")),"Case not Applicable")</f>
        <v>Case not Applicable</v>
      </c>
      <c r="AI49" s="61"/>
      <c r="AJ49" s="61" t="str">
        <f>IFERROR(COUNTIF(AJ24:AJ48,"Yes")/(COUNTIF(AJ24:AJ48,"Yes")+COUNTIF(AJ24:AJ48,"No")),"Case not Applicable")</f>
        <v>Case not Applicable</v>
      </c>
      <c r="AK49" s="61"/>
      <c r="AL49" s="6"/>
      <c r="AM49" s="6"/>
    </row>
    <row r="50" spans="1:39" s="50" customFormat="1" ht="129.75" customHeight="1" x14ac:dyDescent="0.25">
      <c r="A50" s="49"/>
      <c r="B50" s="36" t="s">
        <v>55</v>
      </c>
      <c r="C50" s="23"/>
      <c r="D50" s="62"/>
      <c r="E50" s="62"/>
      <c r="F50" s="62"/>
      <c r="G50" s="62"/>
      <c r="H50" s="62"/>
      <c r="I50" s="62"/>
      <c r="J50" s="62"/>
      <c r="K50" s="62"/>
      <c r="L50" s="62"/>
      <c r="M50" s="62"/>
      <c r="N50" s="62"/>
      <c r="O50" s="62"/>
      <c r="P50" s="62"/>
      <c r="Q50" s="62"/>
      <c r="R50" s="62"/>
      <c r="S50" s="62"/>
      <c r="T50" s="62"/>
      <c r="U50" s="62"/>
      <c r="V50" s="62"/>
      <c r="W50" s="75"/>
      <c r="X50" s="62"/>
      <c r="Y50" s="62"/>
      <c r="Z50" s="62"/>
      <c r="AA50" s="62"/>
      <c r="AB50" s="62"/>
      <c r="AC50" s="62"/>
      <c r="AD50" s="62"/>
      <c r="AE50" s="62"/>
      <c r="AF50" s="62"/>
      <c r="AG50" s="62"/>
      <c r="AH50" s="62"/>
      <c r="AI50" s="62"/>
      <c r="AJ50" s="62"/>
      <c r="AK50" s="62"/>
      <c r="AL50" s="6"/>
      <c r="AM50" s="6"/>
    </row>
    <row r="69" spans="4:5" ht="30" x14ac:dyDescent="0.25">
      <c r="D69" s="16" t="s">
        <v>47</v>
      </c>
      <c r="E69" s="17" t="str">
        <f>K2</f>
        <v>No Applicable Files Reviewed</v>
      </c>
    </row>
    <row r="70" spans="4:5" ht="30" x14ac:dyDescent="0.25">
      <c r="D70" s="16" t="s">
        <v>48</v>
      </c>
      <c r="E70" s="16">
        <f>COUNT(D13,F13,H13,J13,L13,N13,P13,R13,T13,V13,X13,Z13,AB13,AD13,AF13)</f>
        <v>0</v>
      </c>
    </row>
    <row r="71" spans="4:5" x14ac:dyDescent="0.25">
      <c r="D71" s="16" t="s">
        <v>49</v>
      </c>
      <c r="E71" s="16">
        <f>COUNTIF(D31:AG31,"Y")+COUNTIF(D31:AG31,"N")</f>
        <v>0</v>
      </c>
    </row>
    <row r="72" spans="4:5" ht="30" x14ac:dyDescent="0.25">
      <c r="D72" s="16" t="s">
        <v>50</v>
      </c>
      <c r="E72" s="16">
        <f>COUNTIF(D31:AG31,"Y")</f>
        <v>0</v>
      </c>
    </row>
    <row r="73" spans="4:5" ht="30" x14ac:dyDescent="0.25">
      <c r="D73" s="16" t="s">
        <v>53</v>
      </c>
      <c r="E73" s="18" t="str">
        <f>IFERROR(E72/E71,"N/A")</f>
        <v>N/A</v>
      </c>
    </row>
    <row r="74" spans="4:5" x14ac:dyDescent="0.25">
      <c r="D74" s="16" t="s">
        <v>51</v>
      </c>
      <c r="E74" s="16">
        <f>COUNTIF(B46:AG46,"Y")+COUNTIF(B46:AG46,"N")</f>
        <v>0</v>
      </c>
    </row>
    <row r="75" spans="4:5" ht="30" x14ac:dyDescent="0.25">
      <c r="D75" s="16" t="s">
        <v>52</v>
      </c>
      <c r="E75" s="16">
        <f>COUNTIF(B46:AG46,"Y")</f>
        <v>0</v>
      </c>
    </row>
    <row r="76" spans="4:5" ht="30" x14ac:dyDescent="0.25">
      <c r="D76" s="16" t="s">
        <v>54</v>
      </c>
      <c r="E76" s="18" t="str">
        <f>IFERROR(E75/E74,"N/A")</f>
        <v>N/A</v>
      </c>
    </row>
  </sheetData>
  <mergeCells count="39">
    <mergeCell ref="N50:O50"/>
    <mergeCell ref="P50:Q50"/>
    <mergeCell ref="R50:S50"/>
    <mergeCell ref="T50:U50"/>
    <mergeCell ref="V50:W50"/>
    <mergeCell ref="D50:E50"/>
    <mergeCell ref="F50:G50"/>
    <mergeCell ref="H50:I50"/>
    <mergeCell ref="J50:K50"/>
    <mergeCell ref="L50:M50"/>
    <mergeCell ref="N49:O49"/>
    <mergeCell ref="P49:Q49"/>
    <mergeCell ref="R49:S49"/>
    <mergeCell ref="T49:U49"/>
    <mergeCell ref="V49:W49"/>
    <mergeCell ref="D49:E49"/>
    <mergeCell ref="F49:G49"/>
    <mergeCell ref="H49:I49"/>
    <mergeCell ref="J49:K49"/>
    <mergeCell ref="L49:M49"/>
    <mergeCell ref="F5:H5"/>
    <mergeCell ref="F6:H6"/>
    <mergeCell ref="K2:L2"/>
    <mergeCell ref="E2:H2"/>
    <mergeCell ref="E3:H3"/>
    <mergeCell ref="AH49:AI49"/>
    <mergeCell ref="AH50:AI50"/>
    <mergeCell ref="AJ49:AK49"/>
    <mergeCell ref="AJ50:AK50"/>
    <mergeCell ref="X50:Y50"/>
    <mergeCell ref="Z50:AA50"/>
    <mergeCell ref="AB50:AC50"/>
    <mergeCell ref="AD50:AE50"/>
    <mergeCell ref="AF50:AG50"/>
    <mergeCell ref="X49:Y49"/>
    <mergeCell ref="Z49:AA49"/>
    <mergeCell ref="AB49:AC49"/>
    <mergeCell ref="AD49:AE49"/>
    <mergeCell ref="AF49:AG49"/>
  </mergeCells>
  <conditionalFormatting sqref="D49:AK49">
    <cfRule type="cellIs" dxfId="3" priority="3" operator="lessThan">
      <formula>0.895</formula>
    </cfRule>
    <cfRule type="cellIs" dxfId="2" priority="4" operator="greaterThanOrEqual">
      <formula>0.895</formula>
    </cfRule>
  </conditionalFormatting>
  <conditionalFormatting sqref="K2">
    <cfRule type="cellIs" dxfId="1" priority="15" operator="lessThan">
      <formula>0.895</formula>
    </cfRule>
    <cfRule type="cellIs" dxfId="0" priority="16" operator="greaterThanOrEqual">
      <formula>0.895</formula>
    </cfRule>
  </conditionalFormatting>
  <dataValidations count="9">
    <dataValidation type="list" allowBlank="1" showInputMessage="1" showErrorMessage="1" sqref="D21 F21 H21 J21 L21 N21 P21 R21 T21 V21" xr:uid="{F4F3F8BD-5DC6-428E-8AEB-74E40249A02A}">
      <formula1>"High,Low"</formula1>
    </dataValidation>
    <dataValidation type="list" allowBlank="1" showInputMessage="1" showErrorMessage="1" sqref="H7:H8" xr:uid="{D9A1810C-0A1B-494E-8B6B-F93EB3B9F438}">
      <formula1>"January,February,March,April,May,June,July,August,September,October,November,December"</formula1>
    </dataValidation>
    <dataValidation type="list" allowBlank="1" showInputMessage="1" showErrorMessage="1" sqref="F6:H6" xr:uid="{6DBA237F-E680-4EDA-BF3E-5DA82172C6AA}">
      <formula1>"K. Gerardo,C. Macias, C. Deguzman, L. Govea Ivon, R. Hernandez"</formula1>
    </dataValidation>
    <dataValidation type="list" allowBlank="1" showInputMessage="1" showErrorMessage="1" sqref="F7" xr:uid="{93B50FFB-F7A2-4B61-B687-8184A0D0D8D8}">
      <formula1>"2025,2026"</formula1>
    </dataValidation>
    <dataValidation type="list" allowBlank="1" showInputMessage="1" showErrorMessage="1" sqref="AJ24:AJ48 D24:D48 H24:H48 J24:J48 L24:L48 N24:N48 P24:P48 R24:R48 T24:T48 V24:V48 X24:X48 Z24:Z48 AB24:AB48 AD24:AD48 AF24:AF48 AH24:AH48 F24:F48" xr:uid="{866575FA-0556-4159-A672-CCC089001FAA}">
      <formula1>"Yes, No, N/A"</formula1>
    </dataValidation>
    <dataValidation type="list" allowBlank="1" showInputMessage="1" showErrorMessage="1" sqref="D23 F23 H23 J23 L23 N23 P23 R23 T23 V23 X23 Z23 AB23 AD23 AF23 AH23 AJ23" xr:uid="{7FB627C7-2C63-4441-9F2C-1160EDD89DF0}">
      <formula1>"Successful, Declined, UTC, Other"</formula1>
    </dataValidation>
    <dataValidation type="list" allowBlank="1" showInputMessage="1" showErrorMessage="1" sqref="F5:H5" xr:uid="{AAB6DE93-B643-4791-9682-0918E185CA5F}">
      <formula1>"Choice Physicians Network,EPIC,Heritage Desert Oasis,Heritage Regal,IEHP Direct,Primecare"</formula1>
    </dataValidation>
    <dataValidation type="list" allowBlank="1" showInputMessage="1" showErrorMessage="1" sqref="F8" xr:uid="{B8B24629-B8D9-4C45-9343-DFD65C439966}">
      <formula1>"2026,2027"</formula1>
    </dataValidation>
    <dataValidation type="list" allowBlank="1" showInputMessage="1" showErrorMessage="1" sqref="D20 F20 H20 J20 L20 N20 P20 R20 T20 V20 X20 Z20 AB20 AD20 AF20 AH20 AJ20" xr:uid="{1DEC6E6B-D921-4993-B6F2-C12BFF986FB9}">
      <formula1>"Newly Enrolled, Reassessment"</formula1>
    </dataValidation>
  </dataValidations>
  <pageMargins left="0.25" right="0.25" top="0.75" bottom="0.75" header="0.3" footer="0.3"/>
  <pageSetup scale="22" fitToWidth="0" orientation="landscape" r:id="rId1"/>
  <colBreaks count="1" manualBreakCount="1">
    <brk id="21"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3DD9-9A8B-4D01-8D00-A60475571631}">
  <sheetPr>
    <pageSetUpPr fitToPage="1"/>
  </sheetPr>
  <dimension ref="A1:H31"/>
  <sheetViews>
    <sheetView showGridLines="0" topLeftCell="A23" zoomScale="82" zoomScaleNormal="82" zoomScaleSheetLayoutView="20" zoomScalePageLayoutView="80" workbookViewId="0">
      <selection activeCell="B27" sqref="B27"/>
    </sheetView>
  </sheetViews>
  <sheetFormatPr defaultColWidth="9.140625" defaultRowHeight="15" x14ac:dyDescent="0.25"/>
  <cols>
    <col min="1" max="2" width="37.140625" style="1" customWidth="1"/>
    <col min="3" max="3" width="97.42578125" style="1" customWidth="1"/>
    <col min="4" max="4" width="35.7109375" style="1" customWidth="1"/>
    <col min="5" max="8" width="29.42578125" style="1" customWidth="1"/>
    <col min="9" max="16384" width="9.140625" style="1"/>
  </cols>
  <sheetData>
    <row r="1" spans="1:8" s="2" customFormat="1" ht="26.25" customHeight="1" x14ac:dyDescent="0.3">
      <c r="A1" s="3" t="s">
        <v>16</v>
      </c>
      <c r="B1" s="3" t="s">
        <v>41</v>
      </c>
      <c r="C1" s="3" t="s">
        <v>40</v>
      </c>
      <c r="D1" s="3" t="s">
        <v>18</v>
      </c>
      <c r="E1" s="3" t="s">
        <v>17</v>
      </c>
      <c r="F1" s="3" t="s">
        <v>19</v>
      </c>
      <c r="G1" s="3" t="s">
        <v>21</v>
      </c>
      <c r="H1" s="3" t="s">
        <v>23</v>
      </c>
    </row>
    <row r="2" spans="1:8" ht="150.75" customHeight="1" x14ac:dyDescent="0.25">
      <c r="A2" s="54" t="s">
        <v>149</v>
      </c>
      <c r="B2" s="58" t="s">
        <v>109</v>
      </c>
      <c r="C2" s="56" t="s">
        <v>121</v>
      </c>
      <c r="D2" s="56" t="s">
        <v>120</v>
      </c>
      <c r="E2" s="59" t="s">
        <v>20</v>
      </c>
      <c r="F2" s="56" t="s">
        <v>108</v>
      </c>
      <c r="G2" s="56" t="s">
        <v>22</v>
      </c>
      <c r="H2" s="56" t="s">
        <v>39</v>
      </c>
    </row>
    <row r="3" spans="1:8" ht="150.75" customHeight="1" x14ac:dyDescent="0.25">
      <c r="A3" s="54" t="s">
        <v>4</v>
      </c>
      <c r="B3" s="58" t="s">
        <v>109</v>
      </c>
      <c r="C3" s="56" t="s">
        <v>124</v>
      </c>
      <c r="D3" s="56" t="s">
        <v>144</v>
      </c>
      <c r="E3" s="59" t="s">
        <v>20</v>
      </c>
      <c r="F3" s="56" t="s">
        <v>108</v>
      </c>
      <c r="G3" s="56" t="s">
        <v>22</v>
      </c>
      <c r="H3" s="56" t="s">
        <v>39</v>
      </c>
    </row>
    <row r="4" spans="1:8" ht="150.75" customHeight="1" x14ac:dyDescent="0.25">
      <c r="A4" s="54" t="s">
        <v>46</v>
      </c>
      <c r="B4" s="60" t="s">
        <v>116</v>
      </c>
      <c r="C4" s="54" t="s">
        <v>42</v>
      </c>
      <c r="D4" s="56" t="s">
        <v>144</v>
      </c>
      <c r="E4" s="59" t="s">
        <v>20</v>
      </c>
      <c r="F4" s="54" t="s">
        <v>26</v>
      </c>
      <c r="G4" s="54" t="s">
        <v>22</v>
      </c>
      <c r="H4" s="54" t="s">
        <v>39</v>
      </c>
    </row>
    <row r="5" spans="1:8" ht="150.75" customHeight="1" x14ac:dyDescent="0.25">
      <c r="A5" s="54" t="s">
        <v>117</v>
      </c>
      <c r="B5" s="60" t="s">
        <v>109</v>
      </c>
      <c r="C5" s="54" t="s">
        <v>122</v>
      </c>
      <c r="D5" s="56" t="s">
        <v>144</v>
      </c>
      <c r="E5" s="59" t="s">
        <v>20</v>
      </c>
      <c r="F5" s="54" t="s">
        <v>26</v>
      </c>
      <c r="G5" s="54" t="s">
        <v>22</v>
      </c>
      <c r="H5" s="54" t="s">
        <v>39</v>
      </c>
    </row>
    <row r="6" spans="1:8" ht="153" customHeight="1" x14ac:dyDescent="0.25">
      <c r="A6" s="54" t="s">
        <v>105</v>
      </c>
      <c r="B6" s="58" t="s">
        <v>109</v>
      </c>
      <c r="C6" s="56" t="s">
        <v>151</v>
      </c>
      <c r="D6" s="56" t="s">
        <v>144</v>
      </c>
      <c r="E6" s="59" t="s">
        <v>20</v>
      </c>
      <c r="F6" s="56" t="s">
        <v>108</v>
      </c>
      <c r="G6" s="56" t="s">
        <v>22</v>
      </c>
      <c r="H6" s="56" t="s">
        <v>39</v>
      </c>
    </row>
    <row r="7" spans="1:8" ht="375" x14ac:dyDescent="0.25">
      <c r="A7" s="54" t="s">
        <v>89</v>
      </c>
      <c r="B7" s="58" t="s">
        <v>109</v>
      </c>
      <c r="C7" s="56" t="s">
        <v>93</v>
      </c>
      <c r="D7" s="54" t="s">
        <v>148</v>
      </c>
      <c r="E7" s="59" t="s">
        <v>20</v>
      </c>
      <c r="F7" s="54" t="s">
        <v>26</v>
      </c>
      <c r="G7" s="54" t="s">
        <v>22</v>
      </c>
      <c r="H7" s="54" t="s">
        <v>39</v>
      </c>
    </row>
    <row r="8" spans="1:8" ht="155.25" customHeight="1" x14ac:dyDescent="0.25">
      <c r="A8" s="54" t="s">
        <v>78</v>
      </c>
      <c r="B8" s="58" t="s">
        <v>109</v>
      </c>
      <c r="C8" s="56" t="s">
        <v>79</v>
      </c>
      <c r="D8" s="54" t="s">
        <v>145</v>
      </c>
      <c r="E8" s="59" t="s">
        <v>20</v>
      </c>
      <c r="F8" s="56" t="s">
        <v>87</v>
      </c>
      <c r="G8" s="56" t="s">
        <v>22</v>
      </c>
      <c r="H8" s="56" t="s">
        <v>39</v>
      </c>
    </row>
    <row r="9" spans="1:8" ht="317.25" customHeight="1" x14ac:dyDescent="0.25">
      <c r="A9" s="54" t="s">
        <v>45</v>
      </c>
      <c r="B9" s="60" t="s">
        <v>110</v>
      </c>
      <c r="C9" s="54" t="s">
        <v>128</v>
      </c>
      <c r="D9" s="54" t="s">
        <v>147</v>
      </c>
      <c r="E9" s="59" t="s">
        <v>20</v>
      </c>
      <c r="F9" s="54" t="s">
        <v>26</v>
      </c>
      <c r="G9" s="54" t="s">
        <v>22</v>
      </c>
      <c r="H9" s="54" t="s">
        <v>39</v>
      </c>
    </row>
    <row r="10" spans="1:8" ht="129" customHeight="1" x14ac:dyDescent="0.25">
      <c r="A10" s="54" t="s">
        <v>142</v>
      </c>
      <c r="B10" s="60" t="s">
        <v>110</v>
      </c>
      <c r="C10" s="54" t="s">
        <v>130</v>
      </c>
      <c r="D10" s="54" t="s">
        <v>145</v>
      </c>
      <c r="E10" s="59" t="s">
        <v>20</v>
      </c>
      <c r="F10" s="54" t="s">
        <v>108</v>
      </c>
      <c r="G10" s="54" t="s">
        <v>22</v>
      </c>
      <c r="H10" s="54" t="s">
        <v>39</v>
      </c>
    </row>
    <row r="11" spans="1:8" ht="192" customHeight="1" x14ac:dyDescent="0.25">
      <c r="A11" s="54" t="s">
        <v>127</v>
      </c>
      <c r="B11" s="60" t="s">
        <v>110</v>
      </c>
      <c r="C11" s="54" t="s">
        <v>125</v>
      </c>
      <c r="D11" s="54" t="s">
        <v>145</v>
      </c>
      <c r="E11" s="59" t="s">
        <v>20</v>
      </c>
      <c r="F11" s="54" t="s">
        <v>126</v>
      </c>
      <c r="G11" s="54" t="s">
        <v>22</v>
      </c>
      <c r="H11" s="54" t="s">
        <v>39</v>
      </c>
    </row>
    <row r="12" spans="1:8" ht="145.5" customHeight="1" x14ac:dyDescent="0.25">
      <c r="A12" s="54" t="s">
        <v>135</v>
      </c>
      <c r="B12" s="60" t="s">
        <v>111</v>
      </c>
      <c r="C12" s="54" t="s">
        <v>152</v>
      </c>
      <c r="D12" s="54" t="s">
        <v>145</v>
      </c>
      <c r="E12" s="59" t="s">
        <v>20</v>
      </c>
      <c r="F12" s="54" t="s">
        <v>137</v>
      </c>
      <c r="G12" s="54" t="s">
        <v>22</v>
      </c>
      <c r="H12" s="54" t="s">
        <v>39</v>
      </c>
    </row>
    <row r="13" spans="1:8" ht="103.5" customHeight="1" x14ac:dyDescent="0.25">
      <c r="A13" s="54" t="s">
        <v>80</v>
      </c>
      <c r="B13" s="60" t="s">
        <v>111</v>
      </c>
      <c r="C13" s="54" t="s">
        <v>88</v>
      </c>
      <c r="D13" s="54" t="s">
        <v>145</v>
      </c>
      <c r="E13" s="59" t="s">
        <v>20</v>
      </c>
      <c r="F13" s="54" t="s">
        <v>26</v>
      </c>
      <c r="G13" s="54" t="s">
        <v>22</v>
      </c>
      <c r="H13" s="54" t="s">
        <v>39</v>
      </c>
    </row>
    <row r="14" spans="1:8" ht="103.5" customHeight="1" x14ac:dyDescent="0.25">
      <c r="A14" s="54" t="s">
        <v>129</v>
      </c>
      <c r="B14" s="60" t="s">
        <v>111</v>
      </c>
      <c r="C14" s="54" t="s">
        <v>153</v>
      </c>
      <c r="D14" s="54" t="s">
        <v>145</v>
      </c>
      <c r="E14" s="59" t="s">
        <v>20</v>
      </c>
      <c r="F14" s="54" t="s">
        <v>108</v>
      </c>
      <c r="G14" s="54" t="s">
        <v>22</v>
      </c>
      <c r="H14" s="54" t="s">
        <v>39</v>
      </c>
    </row>
    <row r="15" spans="1:8" ht="103.5" customHeight="1" x14ac:dyDescent="0.25">
      <c r="A15" s="54" t="s">
        <v>95</v>
      </c>
      <c r="B15" s="60" t="s">
        <v>112</v>
      </c>
      <c r="C15" s="54" t="s">
        <v>131</v>
      </c>
      <c r="D15" s="54" t="s">
        <v>145</v>
      </c>
      <c r="E15" s="59" t="s">
        <v>20</v>
      </c>
      <c r="F15" s="54" t="s">
        <v>26</v>
      </c>
      <c r="G15" s="54" t="s">
        <v>22</v>
      </c>
      <c r="H15" s="54" t="s">
        <v>39</v>
      </c>
    </row>
    <row r="16" spans="1:8" ht="240" x14ac:dyDescent="0.25">
      <c r="A16" s="54" t="s">
        <v>81</v>
      </c>
      <c r="B16" s="60" t="s">
        <v>112</v>
      </c>
      <c r="C16" s="54" t="s">
        <v>90</v>
      </c>
      <c r="D16" s="54" t="s">
        <v>145</v>
      </c>
      <c r="E16" s="59" t="s">
        <v>20</v>
      </c>
      <c r="F16" s="54" t="s">
        <v>26</v>
      </c>
      <c r="G16" s="54" t="s">
        <v>22</v>
      </c>
      <c r="H16" s="54" t="s">
        <v>39</v>
      </c>
    </row>
    <row r="17" spans="1:8" ht="228.75" customHeight="1" x14ac:dyDescent="0.25">
      <c r="A17" s="54" t="s">
        <v>136</v>
      </c>
      <c r="B17" s="60" t="s">
        <v>112</v>
      </c>
      <c r="C17" s="54" t="s">
        <v>143</v>
      </c>
      <c r="D17" s="54" t="s">
        <v>146</v>
      </c>
      <c r="E17" s="59" t="s">
        <v>20</v>
      </c>
      <c r="F17" s="54" t="s">
        <v>108</v>
      </c>
      <c r="G17" s="54" t="s">
        <v>22</v>
      </c>
      <c r="H17" s="54" t="s">
        <v>39</v>
      </c>
    </row>
    <row r="18" spans="1:8" ht="195" x14ac:dyDescent="0.25">
      <c r="A18" s="54" t="s">
        <v>119</v>
      </c>
      <c r="B18" s="60" t="s">
        <v>112</v>
      </c>
      <c r="C18" s="54" t="s">
        <v>96</v>
      </c>
      <c r="D18" s="54" t="s">
        <v>99</v>
      </c>
      <c r="E18" s="59" t="s">
        <v>20</v>
      </c>
      <c r="F18" s="54" t="s">
        <v>26</v>
      </c>
      <c r="G18" s="54" t="s">
        <v>22</v>
      </c>
      <c r="H18" s="54" t="s">
        <v>39</v>
      </c>
    </row>
    <row r="19" spans="1:8" ht="135" customHeight="1" x14ac:dyDescent="0.25">
      <c r="A19" s="54" t="s">
        <v>141</v>
      </c>
      <c r="B19" s="60" t="s">
        <v>112</v>
      </c>
      <c r="C19" s="57" t="s">
        <v>140</v>
      </c>
      <c r="D19" s="54" t="s">
        <v>82</v>
      </c>
      <c r="E19" s="59" t="s">
        <v>20</v>
      </c>
      <c r="F19" s="54" t="s">
        <v>26</v>
      </c>
      <c r="G19" s="54" t="s">
        <v>22</v>
      </c>
      <c r="H19" s="54" t="s">
        <v>39</v>
      </c>
    </row>
    <row r="20" spans="1:8" ht="99" customHeight="1" x14ac:dyDescent="0.25">
      <c r="A20" s="54" t="s">
        <v>138</v>
      </c>
      <c r="B20" s="60" t="s">
        <v>112</v>
      </c>
      <c r="C20" s="54" t="s">
        <v>139</v>
      </c>
      <c r="D20" s="54" t="s">
        <v>82</v>
      </c>
      <c r="E20" s="59" t="s">
        <v>20</v>
      </c>
      <c r="F20" s="54" t="s">
        <v>26</v>
      </c>
      <c r="G20" s="54" t="s">
        <v>22</v>
      </c>
      <c r="H20" s="54" t="s">
        <v>39</v>
      </c>
    </row>
    <row r="21" spans="1:8" ht="95.25" customHeight="1" x14ac:dyDescent="0.25">
      <c r="A21" s="54" t="s">
        <v>106</v>
      </c>
      <c r="B21" s="60" t="s">
        <v>113</v>
      </c>
      <c r="C21" s="54" t="s">
        <v>134</v>
      </c>
      <c r="D21" s="54" t="s">
        <v>82</v>
      </c>
      <c r="E21" s="59" t="s">
        <v>20</v>
      </c>
      <c r="F21" s="54" t="s">
        <v>108</v>
      </c>
      <c r="G21" s="54" t="s">
        <v>22</v>
      </c>
      <c r="H21" s="54" t="s">
        <v>39</v>
      </c>
    </row>
    <row r="22" spans="1:8" ht="120" x14ac:dyDescent="0.25">
      <c r="A22" s="54" t="s">
        <v>83</v>
      </c>
      <c r="B22" s="60" t="s">
        <v>114</v>
      </c>
      <c r="C22" s="54" t="s">
        <v>91</v>
      </c>
      <c r="D22" s="54" t="s">
        <v>86</v>
      </c>
      <c r="E22" s="59" t="s">
        <v>20</v>
      </c>
      <c r="F22" s="54" t="s">
        <v>26</v>
      </c>
      <c r="G22" s="54" t="s">
        <v>22</v>
      </c>
      <c r="H22" s="54" t="s">
        <v>39</v>
      </c>
    </row>
    <row r="23" spans="1:8" ht="148.5" customHeight="1" x14ac:dyDescent="0.25">
      <c r="A23" s="54" t="s">
        <v>123</v>
      </c>
      <c r="B23" s="60" t="s">
        <v>114</v>
      </c>
      <c r="C23" s="54" t="s">
        <v>84</v>
      </c>
      <c r="D23" s="54" t="s">
        <v>86</v>
      </c>
      <c r="E23" s="59" t="s">
        <v>20</v>
      </c>
      <c r="F23" s="54" t="s">
        <v>26</v>
      </c>
      <c r="G23" s="54" t="s">
        <v>22</v>
      </c>
      <c r="H23" s="54" t="s">
        <v>39</v>
      </c>
    </row>
    <row r="24" spans="1:8" ht="167.25" customHeight="1" x14ac:dyDescent="0.25">
      <c r="A24" s="54" t="s">
        <v>98</v>
      </c>
      <c r="B24" s="60" t="s">
        <v>115</v>
      </c>
      <c r="C24" s="54" t="s">
        <v>44</v>
      </c>
      <c r="D24" s="54" t="s">
        <v>85</v>
      </c>
      <c r="E24" s="59" t="s">
        <v>20</v>
      </c>
      <c r="F24" s="54" t="s">
        <v>26</v>
      </c>
      <c r="G24" s="54" t="s">
        <v>22</v>
      </c>
      <c r="H24" s="54" t="s">
        <v>39</v>
      </c>
    </row>
    <row r="25" spans="1:8" ht="105.75" customHeight="1" x14ac:dyDescent="0.25">
      <c r="A25" s="54" t="s">
        <v>94</v>
      </c>
      <c r="B25" s="60" t="s">
        <v>115</v>
      </c>
      <c r="C25" s="54" t="s">
        <v>43</v>
      </c>
      <c r="D25" s="54" t="s">
        <v>86</v>
      </c>
      <c r="E25" s="59" t="s">
        <v>20</v>
      </c>
      <c r="F25" s="54" t="s">
        <v>26</v>
      </c>
      <c r="G25" s="54" t="s">
        <v>22</v>
      </c>
      <c r="H25" s="54" t="s">
        <v>39</v>
      </c>
    </row>
    <row r="26" spans="1:8" ht="167.25" customHeight="1" x14ac:dyDescent="0.25">
      <c r="A26" s="54" t="s">
        <v>133</v>
      </c>
      <c r="B26" s="60" t="s">
        <v>109</v>
      </c>
      <c r="C26" s="54" t="s">
        <v>132</v>
      </c>
      <c r="D26" s="54" t="s">
        <v>86</v>
      </c>
      <c r="E26" s="59" t="s">
        <v>20</v>
      </c>
      <c r="F26" s="54" t="s">
        <v>108</v>
      </c>
      <c r="G26" s="54" t="s">
        <v>22</v>
      </c>
      <c r="H26" s="54" t="s">
        <v>39</v>
      </c>
    </row>
    <row r="27" spans="1:8" ht="123" customHeight="1" x14ac:dyDescent="0.25"/>
    <row r="28" spans="1:8" ht="91.5" customHeight="1" x14ac:dyDescent="0.25"/>
    <row r="30" spans="1:8" ht="108.75" customHeight="1" x14ac:dyDescent="0.25"/>
    <row r="31" spans="1:8" ht="199.5" customHeight="1" x14ac:dyDescent="0.25"/>
  </sheetData>
  <phoneticPr fontId="17" type="noConversion"/>
  <pageMargins left="0.7" right="0.7" top="0.75" bottom="0.75" header="0.3" footer="0.3"/>
  <pageSetup scale="37" fitToHeight="0" orientation="landscape" r:id="rId1"/>
  <headerFooter>
    <oddHeader xml:space="preserve">&amp;L&amp;G&amp;C IPA Care Management Review Tool
</oddHeader>
    <oddFooter xml:space="preserve">&amp;RVersion 2
Last updated: 12.20.2022
&amp;P of &amp;N
 </oddFooter>
  </headerFooter>
  <rowBreaks count="3" manualBreakCount="3">
    <brk id="7" max="7" man="1"/>
    <brk id="12" max="8" man="1"/>
    <brk id="21"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Review Tool</vt:lpstr>
      <vt:lpstr>Data Dictionary</vt:lpstr>
      <vt:lpstr>'Data Dictionary'!Print_Area</vt:lpstr>
      <vt:lpstr>'Review Tool'!Print_Area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Brittney Witteck</dc:creator>
  <cp:lastModifiedBy>Kim Reyes</cp:lastModifiedBy>
  <cp:lastPrinted>2026-02-04T19:15:56Z</cp:lastPrinted>
  <dcterms:created xsi:type="dcterms:W3CDTF">2019-06-17T16:51:47Z</dcterms:created>
  <dcterms:modified xsi:type="dcterms:W3CDTF">2026-02-06T17:34:41Z</dcterms:modified>
</cp:coreProperties>
</file>